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b0205c62b9ce1d9/Documents/Documents22816/My Documents/ERIAC/CTRE 23/"/>
    </mc:Choice>
  </mc:AlternateContent>
  <xr:revisionPtr revIDLastSave="1051" documentId="8_{D27589C9-D300-446F-B2CA-F74341BDA787}" xr6:coauthVersionLast="47" xr6:coauthVersionMax="47" xr10:uidLastSave="{D1481D2C-B8FF-4611-824B-9B4305AC03A8}"/>
  <bookViews>
    <workbookView xWindow="-120" yWindow="-120" windowWidth="29040" windowHeight="15840" tabRatio="500" xr2:uid="{00000000-000D-0000-FFFF-FFFF00000000}"/>
  </bookViews>
  <sheets>
    <sheet name="Individual" sheetId="1" r:id="rId1"/>
    <sheet name="Team Rankings" sheetId="8" r:id="rId2"/>
    <sheet name="Team and Mixed Team Results" sheetId="7" r:id="rId3"/>
    <sheet name="All East Summary" sheetId="9" r:id="rId4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0" i="9" l="1"/>
  <c r="J149" i="9"/>
  <c r="J148" i="9"/>
  <c r="J147" i="9"/>
  <c r="J131" i="9"/>
  <c r="J132" i="9"/>
  <c r="J133" i="9"/>
  <c r="J134" i="9"/>
  <c r="J135" i="9"/>
  <c r="J136" i="9"/>
  <c r="J137" i="9"/>
  <c r="J138" i="9"/>
  <c r="J139" i="9"/>
  <c r="J82" i="9"/>
  <c r="J81" i="9"/>
  <c r="J80" i="9"/>
  <c r="J79" i="9"/>
  <c r="J78" i="9"/>
  <c r="J60" i="9"/>
  <c r="J23" i="9"/>
  <c r="J22" i="9"/>
  <c r="J21" i="9"/>
  <c r="J111" i="9"/>
  <c r="J106" i="9"/>
  <c r="J124" i="9"/>
  <c r="J125" i="9"/>
  <c r="J146" i="9"/>
  <c r="J145" i="9"/>
  <c r="J144" i="9"/>
  <c r="J143" i="9"/>
  <c r="J142" i="9"/>
  <c r="J130" i="9"/>
  <c r="J129" i="9"/>
  <c r="J128" i="9"/>
  <c r="J123" i="9"/>
  <c r="J122" i="9"/>
  <c r="J121" i="9"/>
  <c r="J120" i="9"/>
  <c r="J119" i="9"/>
  <c r="J118" i="9"/>
  <c r="J117" i="9"/>
  <c r="J116" i="9"/>
  <c r="J115" i="9"/>
  <c r="J114" i="9"/>
  <c r="J110" i="9"/>
  <c r="J109" i="9"/>
  <c r="J108" i="9"/>
  <c r="J107" i="9"/>
  <c r="J105" i="9"/>
  <c r="J104" i="9"/>
  <c r="J103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H123" i="8"/>
  <c r="H122" i="8"/>
  <c r="H121" i="8"/>
  <c r="H120" i="8"/>
  <c r="L119" i="8"/>
  <c r="H119" i="8"/>
  <c r="H118" i="8"/>
  <c r="H117" i="8"/>
  <c r="H116" i="8"/>
  <c r="H115" i="8"/>
  <c r="L114" i="8"/>
  <c r="H114" i="8"/>
  <c r="H113" i="8"/>
  <c r="H112" i="8"/>
  <c r="H111" i="8"/>
  <c r="H110" i="8"/>
  <c r="L108" i="8"/>
  <c r="H107" i="8"/>
  <c r="H106" i="8"/>
  <c r="H105" i="8"/>
  <c r="H104" i="8"/>
  <c r="P103" i="8"/>
  <c r="L103" i="8"/>
  <c r="H103" i="8"/>
  <c r="H102" i="8"/>
  <c r="H101" i="8"/>
  <c r="H100" i="8"/>
  <c r="P99" i="8"/>
  <c r="H99" i="8"/>
  <c r="L98" i="8"/>
  <c r="H98" i="8"/>
  <c r="H97" i="8"/>
  <c r="H96" i="8"/>
  <c r="P95" i="8"/>
  <c r="H95" i="8"/>
  <c r="H94" i="8"/>
  <c r="L93" i="8"/>
  <c r="H93" i="8"/>
  <c r="H92" i="8"/>
  <c r="P91" i="8"/>
  <c r="H91" i="8"/>
  <c r="H90" i="8"/>
  <c r="H89" i="8"/>
  <c r="L88" i="8"/>
  <c r="H88" i="8"/>
  <c r="P87" i="8"/>
  <c r="H87" i="8"/>
  <c r="H81" i="8"/>
  <c r="H80" i="8"/>
  <c r="H79" i="8"/>
  <c r="H78" i="8"/>
  <c r="H77" i="8"/>
  <c r="H76" i="8"/>
  <c r="H75" i="8"/>
  <c r="L74" i="8"/>
  <c r="H74" i="8"/>
  <c r="H73" i="8"/>
  <c r="H72" i="8"/>
  <c r="H71" i="8"/>
  <c r="P70" i="8"/>
  <c r="H70" i="8"/>
  <c r="H67" i="8"/>
  <c r="P66" i="8"/>
  <c r="H66" i="8"/>
  <c r="H65" i="8"/>
  <c r="H64" i="8"/>
  <c r="L63" i="8"/>
  <c r="H63" i="8"/>
  <c r="P62" i="8"/>
  <c r="H62" i="8"/>
  <c r="H61" i="8"/>
  <c r="H60" i="8"/>
  <c r="H54" i="8"/>
  <c r="L53" i="8"/>
  <c r="H53" i="8"/>
  <c r="H52" i="8"/>
  <c r="H51" i="8"/>
  <c r="H50" i="8"/>
  <c r="H49" i="8"/>
  <c r="L48" i="8"/>
  <c r="H48" i="8"/>
  <c r="H47" i="8"/>
  <c r="H46" i="8"/>
  <c r="H45" i="8"/>
  <c r="H44" i="8"/>
  <c r="L43" i="8"/>
  <c r="H43" i="8"/>
  <c r="H42" i="8"/>
  <c r="H41" i="8"/>
  <c r="H40" i="8"/>
  <c r="H39" i="8"/>
  <c r="H36" i="8"/>
  <c r="H35" i="8"/>
  <c r="H34" i="8"/>
  <c r="H33" i="8"/>
  <c r="H32" i="8"/>
  <c r="H31" i="8"/>
  <c r="P30" i="8"/>
  <c r="H30" i="8"/>
  <c r="H29" i="8"/>
  <c r="H28" i="8"/>
  <c r="L27" i="8"/>
  <c r="H27" i="8"/>
  <c r="P26" i="8"/>
  <c r="H26" i="8"/>
  <c r="H25" i="8"/>
  <c r="H24" i="8"/>
  <c r="H18" i="8"/>
  <c r="H17" i="8"/>
  <c r="H16" i="8"/>
  <c r="H15" i="8"/>
  <c r="H14" i="8"/>
  <c r="P11" i="8"/>
  <c r="H11" i="8"/>
  <c r="H10" i="8"/>
  <c r="H9" i="8"/>
  <c r="L8" i="8"/>
  <c r="H8" i="8"/>
  <c r="P7" i="8"/>
  <c r="H7" i="8"/>
  <c r="H6" i="8"/>
  <c r="H5" i="8"/>
</calcChain>
</file>

<file path=xl/sharedStrings.xml><?xml version="1.0" encoding="utf-8"?>
<sst xmlns="http://schemas.openxmlformats.org/spreadsheetml/2006/main" count="1762" uniqueCount="485">
  <si>
    <t>Rank</t>
  </si>
  <si>
    <t>Bow type</t>
  </si>
  <si>
    <t>Gender</t>
  </si>
  <si>
    <t>First Name</t>
  </si>
  <si>
    <t>Last Name</t>
  </si>
  <si>
    <t>Club</t>
  </si>
  <si>
    <t>X</t>
  </si>
  <si>
    <t>Recurve</t>
  </si>
  <si>
    <t>Male</t>
  </si>
  <si>
    <t>Female</t>
  </si>
  <si>
    <t>Anna</t>
  </si>
  <si>
    <t>Columbia University</t>
  </si>
  <si>
    <t>Kim</t>
  </si>
  <si>
    <t>Emma</t>
  </si>
  <si>
    <t>Wellesley College</t>
  </si>
  <si>
    <t>Brandeis University</t>
  </si>
  <si>
    <t>Logan</t>
  </si>
  <si>
    <t>Rachel</t>
  </si>
  <si>
    <t>Hannah</t>
  </si>
  <si>
    <t>Kayla</t>
  </si>
  <si>
    <t>Compound</t>
  </si>
  <si>
    <t>Lee</t>
  </si>
  <si>
    <t>Matthew</t>
  </si>
  <si>
    <t>Ryan</t>
  </si>
  <si>
    <t>Michael</t>
  </si>
  <si>
    <t>John</t>
  </si>
  <si>
    <t>Justin</t>
  </si>
  <si>
    <t>Bare Bow</t>
  </si>
  <si>
    <t>2022 USA Archery Collegiate Target Regionals - East Results </t>
  </si>
  <si>
    <t>Elim 1/16</t>
  </si>
  <si>
    <t>Elim 1/8</t>
  </si>
  <si>
    <t>Elim 1/4</t>
  </si>
  <si>
    <t>Elim Finals</t>
  </si>
  <si>
    <t>Elim Semis</t>
  </si>
  <si>
    <t>Qual Score</t>
  </si>
  <si>
    <t>Qualifying</t>
  </si>
  <si>
    <t>Lancaster</t>
  </si>
  <si>
    <t>Chen</t>
  </si>
  <si>
    <t>Wu</t>
  </si>
  <si>
    <t>Caballero</t>
  </si>
  <si>
    <t>Douglas</t>
  </si>
  <si>
    <t>Kommalapati</t>
  </si>
  <si>
    <t>Alimario</t>
  </si>
  <si>
    <t>Jared</t>
  </si>
  <si>
    <t>Xin</t>
  </si>
  <si>
    <t>Steven</t>
  </si>
  <si>
    <t>Diego</t>
  </si>
  <si>
    <t>Chinazam</t>
  </si>
  <si>
    <t>Sasha</t>
  </si>
  <si>
    <t>Rishi</t>
  </si>
  <si>
    <t>Miles</t>
  </si>
  <si>
    <t>Massachusetts Inst of Tech</t>
  </si>
  <si>
    <t>Rowan University</t>
  </si>
  <si>
    <t>Cramutola</t>
  </si>
  <si>
    <t>Torralba</t>
  </si>
  <si>
    <t>Zhong</t>
  </si>
  <si>
    <t>Gottlieb</t>
  </si>
  <si>
    <t>Kanchumarthi</t>
  </si>
  <si>
    <t>Vassantachart</t>
  </si>
  <si>
    <t>Card</t>
  </si>
  <si>
    <t>Toll</t>
  </si>
  <si>
    <t>Leininger</t>
  </si>
  <si>
    <t>Micale</t>
  </si>
  <si>
    <t>Boxer</t>
  </si>
  <si>
    <t>Helgeson</t>
  </si>
  <si>
    <t>Nambi</t>
  </si>
  <si>
    <t>Chloe</t>
  </si>
  <si>
    <t>Zoe</t>
  </si>
  <si>
    <t>Denise</t>
  </si>
  <si>
    <t>Judith</t>
  </si>
  <si>
    <t>Nidhi</t>
  </si>
  <si>
    <t>Dorothy</t>
  </si>
  <si>
    <t>Erin</t>
  </si>
  <si>
    <t>Casey</t>
  </si>
  <si>
    <t>Bryanna</t>
  </si>
  <si>
    <t>Natasha</t>
  </si>
  <si>
    <t>Gillian</t>
  </si>
  <si>
    <t>Aspen</t>
  </si>
  <si>
    <t>Veena</t>
  </si>
  <si>
    <t>Liberty University</t>
  </si>
  <si>
    <t>Stungis</t>
  </si>
  <si>
    <t>Byrnes</t>
  </si>
  <si>
    <t>Mann</t>
  </si>
  <si>
    <t>Velarde</t>
  </si>
  <si>
    <t>Rogish</t>
  </si>
  <si>
    <t>Edwards</t>
  </si>
  <si>
    <t>Vough</t>
  </si>
  <si>
    <t>Robinson</t>
  </si>
  <si>
    <t>Hunter</t>
  </si>
  <si>
    <t>James</t>
  </si>
  <si>
    <t>Harry</t>
  </si>
  <si>
    <t>Alexander</t>
  </si>
  <si>
    <t>Jonathon</t>
  </si>
  <si>
    <t>Robert</t>
  </si>
  <si>
    <t>Alfred State College</t>
  </si>
  <si>
    <t>Geese</t>
  </si>
  <si>
    <t>Keane</t>
  </si>
  <si>
    <t>Meshel</t>
  </si>
  <si>
    <t>Bass</t>
  </si>
  <si>
    <t>Hartman</t>
  </si>
  <si>
    <t>Jocelyn</t>
  </si>
  <si>
    <t>Sachiko</t>
  </si>
  <si>
    <t>Jessica</t>
  </si>
  <si>
    <t>Rilie</t>
  </si>
  <si>
    <t>Lilah</t>
  </si>
  <si>
    <t>Szczepanski</t>
  </si>
  <si>
    <t>Mollenauer</t>
  </si>
  <si>
    <t>Weller</t>
  </si>
  <si>
    <t>Lynn</t>
  </si>
  <si>
    <t>Balmer</t>
  </si>
  <si>
    <t>Vile</t>
  </si>
  <si>
    <t>Bryden</t>
  </si>
  <si>
    <t>Jansen</t>
  </si>
  <si>
    <t>Fagan</t>
  </si>
  <si>
    <t>Kaelble</t>
  </si>
  <si>
    <t>Altizer</t>
  </si>
  <si>
    <t>Samanta</t>
  </si>
  <si>
    <t>Brianna</t>
  </si>
  <si>
    <t>Brooke</t>
  </si>
  <si>
    <t>Lindsey</t>
  </si>
  <si>
    <t>Shrina</t>
  </si>
  <si>
    <t>Bornschein</t>
  </si>
  <si>
    <t>Walters</t>
  </si>
  <si>
    <t>William</t>
  </si>
  <si>
    <t>Grant</t>
  </si>
  <si>
    <t>Dunville</t>
  </si>
  <si>
    <t>Moore</t>
  </si>
  <si>
    <t>Shuler</t>
  </si>
  <si>
    <t>Cassady</t>
  </si>
  <si>
    <t>Reece</t>
  </si>
  <si>
    <t>Madeline</t>
  </si>
  <si>
    <t>X = Cancelled</t>
  </si>
  <si>
    <t>Liberty University Archery</t>
  </si>
  <si>
    <t>Team Round</t>
  </si>
  <si>
    <t>School</t>
  </si>
  <si>
    <t>Men's Team</t>
  </si>
  <si>
    <t>1/4</t>
  </si>
  <si>
    <t>Semi</t>
  </si>
  <si>
    <t>Final</t>
  </si>
  <si>
    <t>JMU</t>
  </si>
  <si>
    <t>Wmn's Team</t>
  </si>
  <si>
    <t>MIXED Team Round</t>
  </si>
  <si>
    <t>Mxd Team</t>
  </si>
  <si>
    <t xml:space="preserve">Bye </t>
  </si>
  <si>
    <t>ACCC</t>
  </si>
  <si>
    <t>Bye</t>
  </si>
  <si>
    <t>MIT</t>
  </si>
  <si>
    <t>1st</t>
  </si>
  <si>
    <t>2nd</t>
  </si>
  <si>
    <t>3rd</t>
  </si>
  <si>
    <t>2022 CTR - East &amp; Adam Wheatcroft Memorial</t>
  </si>
  <si>
    <t>Fixed Pins</t>
  </si>
  <si>
    <t>4th</t>
  </si>
  <si>
    <t>Columbia</t>
  </si>
  <si>
    <t>Fixed Pin</t>
  </si>
  <si>
    <t>Brandeis</t>
  </si>
  <si>
    <t>Liberty</t>
  </si>
  <si>
    <t>Alfred State</t>
  </si>
  <si>
    <t>Penn College</t>
  </si>
  <si>
    <t>Atlantic Cape Comm Coll</t>
  </si>
  <si>
    <t>James Madison Univ</t>
  </si>
  <si>
    <t>Horokh</t>
  </si>
  <si>
    <t>Julio</t>
  </si>
  <si>
    <t>Poventud</t>
  </si>
  <si>
    <t>Frank</t>
  </si>
  <si>
    <t>Hu</t>
  </si>
  <si>
    <t>Canluan</t>
  </si>
  <si>
    <t>Wang</t>
  </si>
  <si>
    <t>Mason</t>
  </si>
  <si>
    <t>Gong</t>
  </si>
  <si>
    <t>Zachary</t>
  </si>
  <si>
    <t>Curtis</t>
  </si>
  <si>
    <t>Lillian</t>
  </si>
  <si>
    <t>Han</t>
  </si>
  <si>
    <t>White</t>
  </si>
  <si>
    <t>Ashley</t>
  </si>
  <si>
    <t>Hamby</t>
  </si>
  <si>
    <t>Emily</t>
  </si>
  <si>
    <t>Kamp</t>
  </si>
  <si>
    <t>Shelby</t>
  </si>
  <si>
    <t>Hou</t>
  </si>
  <si>
    <t>Ally</t>
  </si>
  <si>
    <t>Penn College of Tech</t>
  </si>
  <si>
    <t>George Mason Univ</t>
  </si>
  <si>
    <t>Travis</t>
  </si>
  <si>
    <t>Cooney</t>
  </si>
  <si>
    <t>Nicholas</t>
  </si>
  <si>
    <t>D'Imperio</t>
  </si>
  <si>
    <t>Carter</t>
  </si>
  <si>
    <t xml:space="preserve">Ryan </t>
  </si>
  <si>
    <t>Poon</t>
  </si>
  <si>
    <t>Levi</t>
  </si>
  <si>
    <t>Rodgers</t>
  </si>
  <si>
    <t xml:space="preserve">John </t>
  </si>
  <si>
    <t>Vines</t>
  </si>
  <si>
    <t>Adam</t>
  </si>
  <si>
    <t>Gorsline</t>
  </si>
  <si>
    <t>Emery</t>
  </si>
  <si>
    <t>Gunsallus</t>
  </si>
  <si>
    <t>Louis</t>
  </si>
  <si>
    <t>O'Grady</t>
  </si>
  <si>
    <t>Sydney</t>
  </si>
  <si>
    <t>Sullenberger</t>
  </si>
  <si>
    <t>Giselle</t>
  </si>
  <si>
    <t>DeSousa</t>
  </si>
  <si>
    <t>Lindsay</t>
  </si>
  <si>
    <t>Toothaker</t>
  </si>
  <si>
    <t>Yael</t>
  </si>
  <si>
    <t>Snowise</t>
  </si>
  <si>
    <t>Univ of Pittsburg</t>
  </si>
  <si>
    <t>Brady</t>
  </si>
  <si>
    <t>Fowkes</t>
  </si>
  <si>
    <t>Ben</t>
  </si>
  <si>
    <t>Kingsley</t>
  </si>
  <si>
    <t>Loomans</t>
  </si>
  <si>
    <t>Ezra</t>
  </si>
  <si>
    <t>Kleinfeldt</t>
  </si>
  <si>
    <t xml:space="preserve">Anna Christa </t>
  </si>
  <si>
    <t>Cook</t>
  </si>
  <si>
    <t>Daphne</t>
  </si>
  <si>
    <t>Pissos</t>
  </si>
  <si>
    <t>Maggie</t>
  </si>
  <si>
    <t>Lu</t>
  </si>
  <si>
    <t>Reardon</t>
  </si>
  <si>
    <t>Ferguson</t>
  </si>
  <si>
    <t>Joshua</t>
  </si>
  <si>
    <t>Dornak</t>
  </si>
  <si>
    <t>Alex</t>
  </si>
  <si>
    <t>Byrne</t>
  </si>
  <si>
    <t>Cameron</t>
  </si>
  <si>
    <t>Krulewski</t>
  </si>
  <si>
    <t>Mariko</t>
  </si>
  <si>
    <t>Goetz</t>
  </si>
  <si>
    <t>Lauren</t>
  </si>
  <si>
    <t>Chai</t>
  </si>
  <si>
    <t>Rianna</t>
  </si>
  <si>
    <t>Greer</t>
  </si>
  <si>
    <t>133.c</t>
  </si>
  <si>
    <t>144.c</t>
  </si>
  <si>
    <t>136.c</t>
  </si>
  <si>
    <t>2023 CTR-East &amp; Adam Wheatcroft Memorial</t>
  </si>
  <si>
    <t>Result Sheet</t>
  </si>
  <si>
    <t>Teams</t>
  </si>
  <si>
    <t>Mixed Teams</t>
  </si>
  <si>
    <t>Barebow Archers - Female</t>
  </si>
  <si>
    <t>Score</t>
  </si>
  <si>
    <t xml:space="preserve">10's </t>
  </si>
  <si>
    <t>X's</t>
  </si>
  <si>
    <t>Factored</t>
  </si>
  <si>
    <t>Barebow Women</t>
  </si>
  <si>
    <t>Barebow</t>
  </si>
  <si>
    <t>Cameron Krulewski MIT</t>
  </si>
  <si>
    <t>Joshua Dornak JMU</t>
  </si>
  <si>
    <t>Jessica Shuler JMU</t>
  </si>
  <si>
    <t>Lauren Chai MIT</t>
  </si>
  <si>
    <t>Rianna Greer MIT</t>
  </si>
  <si>
    <t>Madeline Moore JMU</t>
  </si>
  <si>
    <t>Mariko Goetz BU</t>
  </si>
  <si>
    <t>Alex Byrne MIT</t>
  </si>
  <si>
    <t>Kayla Cassady LU</t>
  </si>
  <si>
    <t>Barebow Archers - Male</t>
  </si>
  <si>
    <t>Nicholas Ferguson GMU</t>
  </si>
  <si>
    <t>William Bornschein JMU</t>
  </si>
  <si>
    <t>Grant Walters PCT</t>
  </si>
  <si>
    <t>Compound Archers - Female</t>
  </si>
  <si>
    <t>Compound Women</t>
  </si>
  <si>
    <t>Mixed Compound Team</t>
  </si>
  <si>
    <t>Sydney Sullenberger CU</t>
  </si>
  <si>
    <t>CU</t>
  </si>
  <si>
    <t>Lindsay Toothaker JMU</t>
  </si>
  <si>
    <t>Sachiko Keane CU</t>
  </si>
  <si>
    <t>Alexander Carter JMU</t>
  </si>
  <si>
    <t>Giselle DeSousa CU</t>
  </si>
  <si>
    <t>Hannah Kim CU</t>
  </si>
  <si>
    <t>Brooke Kaelble ACCC</t>
  </si>
  <si>
    <t>Rachel Lee CU</t>
  </si>
  <si>
    <t>Louis O’Grady ACCC</t>
  </si>
  <si>
    <t>Jocelyn Geese ACCC</t>
  </si>
  <si>
    <t>Jessica Kim CU</t>
  </si>
  <si>
    <t>Rilie Bass JMU</t>
  </si>
  <si>
    <t>Yael Snowise BU</t>
  </si>
  <si>
    <t>Nina Duke CU</t>
  </si>
  <si>
    <t>Zoe Meshel CU</t>
  </si>
  <si>
    <t>Compound Archers - Male</t>
  </si>
  <si>
    <t>Matthew Byrnes PCT</t>
  </si>
  <si>
    <t>Compound Men</t>
  </si>
  <si>
    <t>Matthew Stungis ASC</t>
  </si>
  <si>
    <t>ASU</t>
  </si>
  <si>
    <t>Travis Cooney ASC</t>
  </si>
  <si>
    <t>Nicholas D'Imperio GMU</t>
  </si>
  <si>
    <t>Matthew Szczepanski ASC</t>
  </si>
  <si>
    <t>Alexander Edwards PCT</t>
  </si>
  <si>
    <t>Ryan Poon MIT</t>
  </si>
  <si>
    <t>PCT</t>
  </si>
  <si>
    <t>Levi Rodgers LU</t>
  </si>
  <si>
    <t>Harry Rogish LU</t>
  </si>
  <si>
    <t>Emery Gunsallus PCT</t>
  </si>
  <si>
    <t>John Vines, III JMU</t>
  </si>
  <si>
    <t>Adam Gorsline LU</t>
  </si>
  <si>
    <t>LU</t>
  </si>
  <si>
    <t>Robert Robinson RU</t>
  </si>
  <si>
    <t>Jonathon Vough PCT</t>
  </si>
  <si>
    <t>Fixed Pin Archers - Female</t>
  </si>
  <si>
    <t>Fixed Pin Women</t>
  </si>
  <si>
    <t>Mixed Fixed Pin</t>
  </si>
  <si>
    <t>Lindsey Altizer JMU</t>
  </si>
  <si>
    <t>Daphne Pissios BU</t>
  </si>
  <si>
    <t>Logan Weller JMU</t>
  </si>
  <si>
    <t>Brianna Fagan ASC</t>
  </si>
  <si>
    <t>Maggie Lu BU</t>
  </si>
  <si>
    <t>Anna Christa Cook LU</t>
  </si>
  <si>
    <t>Anna Reardon BU</t>
  </si>
  <si>
    <t>ASC</t>
  </si>
  <si>
    <t>Ben Kingsley ASC</t>
  </si>
  <si>
    <t>Alexis Burrell PCT</t>
  </si>
  <si>
    <t>Grace Wahl LU</t>
  </si>
  <si>
    <t>Steven Loomans LU</t>
  </si>
  <si>
    <t>Fixed Pin Archers - Male</t>
  </si>
  <si>
    <t>Fixed Pin Men</t>
  </si>
  <si>
    <t>Brady Fowkes PCT</t>
  </si>
  <si>
    <t>John Vile UP</t>
  </si>
  <si>
    <t>Bryden Mollenauer JMU</t>
  </si>
  <si>
    <t>James Velarde JMU</t>
  </si>
  <si>
    <t>Justin Lynn LU</t>
  </si>
  <si>
    <t>Jansen Balmer PCT</t>
  </si>
  <si>
    <t>Ezra Kleinfeldt JMU</t>
  </si>
  <si>
    <t>Austin Richards PCT</t>
  </si>
  <si>
    <t>Recurve Women</t>
  </si>
  <si>
    <t>Mixed Recurve</t>
  </si>
  <si>
    <t>Lillian Han CU</t>
  </si>
  <si>
    <t>Recurve Archers - Female</t>
  </si>
  <si>
    <t>Judith Gottlieb CU</t>
  </si>
  <si>
    <t>Steven Wu CU</t>
  </si>
  <si>
    <t>Dorothy Vassantachart CU</t>
  </si>
  <si>
    <t>Jared Lancaster ACCC</t>
  </si>
  <si>
    <t>Nidhi Kanchumarthi CU</t>
  </si>
  <si>
    <t>Casey Card JMU</t>
  </si>
  <si>
    <t>Ashely Hamby ACCC</t>
  </si>
  <si>
    <t>Bryanna Toll JMU</t>
  </si>
  <si>
    <t>Erin White CU</t>
  </si>
  <si>
    <t>Emily Kamp JMU</t>
  </si>
  <si>
    <t>Chinazam Douglas JMU</t>
  </si>
  <si>
    <t>Veena Nambi WC</t>
  </si>
  <si>
    <t>Chloe Cramutola ACCC</t>
  </si>
  <si>
    <t>Zoe Torralba ACCC</t>
  </si>
  <si>
    <t>Gillian Micale MIT</t>
  </si>
  <si>
    <t>Emma Boxer WC</t>
  </si>
  <si>
    <t>Sasha Horokh MIT</t>
  </si>
  <si>
    <t>Denise Zhong BU</t>
  </si>
  <si>
    <t>WC</t>
  </si>
  <si>
    <t>BU</t>
  </si>
  <si>
    <t>Aspen Helgeson WC</t>
  </si>
  <si>
    <t>Frank Hu BU</t>
  </si>
  <si>
    <t>Shelby Hou BU</t>
  </si>
  <si>
    <t>Ally Chen BU</t>
  </si>
  <si>
    <t>Oumayma Dakhama WC</t>
  </si>
  <si>
    <t>Natasha Leininger LU</t>
  </si>
  <si>
    <t>Nico Pierson WC</t>
  </si>
  <si>
    <t>Recurve Archers - Male</t>
  </si>
  <si>
    <t>Recurve Men</t>
  </si>
  <si>
    <t>Julio Poventud ACCC</t>
  </si>
  <si>
    <t>Rishi Kommalapati MIT</t>
  </si>
  <si>
    <t>Canluan Wang ACCC</t>
  </si>
  <si>
    <t>Mason Gong BU</t>
  </si>
  <si>
    <t>Zachary Curtis BU</t>
  </si>
  <si>
    <t>Miles Alimario RU</t>
  </si>
  <si>
    <t>Xin Chen BU</t>
  </si>
  <si>
    <t>Alex Harrison JMU</t>
  </si>
  <si>
    <t>Richard West RU</t>
  </si>
  <si>
    <t>2023 CTR - East &amp; Adam Wheatcroft Memorial</t>
  </si>
  <si>
    <t>Dropped out for Transp.</t>
  </si>
  <si>
    <t>*</t>
  </si>
  <si>
    <t>2023 All-East Team Selection</t>
  </si>
  <si>
    <t>2023 US Indoor</t>
  </si>
  <si>
    <t>2023 Regionals</t>
  </si>
  <si>
    <t>2023 Total Score for All-East</t>
  </si>
  <si>
    <t>Class/Division</t>
  </si>
  <si>
    <t>Team</t>
  </si>
  <si>
    <t>23 US Indoor</t>
  </si>
  <si>
    <t>10s</t>
  </si>
  <si>
    <t>9s</t>
  </si>
  <si>
    <t>23 Regionals</t>
  </si>
  <si>
    <t>23 All-East</t>
  </si>
  <si>
    <t>Recurve Collegiate Men</t>
  </si>
  <si>
    <t>Columbia University- Archery</t>
  </si>
  <si>
    <t>Massachusetts Institute of Technology- Archery</t>
  </si>
  <si>
    <t>Atlantic Cape Community College- Archery</t>
  </si>
  <si>
    <t>James Madison University- Archery</t>
  </si>
  <si>
    <t>Brandeis University- Archery</t>
  </si>
  <si>
    <t>Harrison</t>
  </si>
  <si>
    <t>Rowan University Archery Club</t>
  </si>
  <si>
    <t>Badrul Alam</t>
  </si>
  <si>
    <t>Ruhin</t>
  </si>
  <si>
    <t>Yuling</t>
  </si>
  <si>
    <t>Li</t>
  </si>
  <si>
    <t>The George Washington University Archery Club</t>
  </si>
  <si>
    <t>Riley</t>
  </si>
  <si>
    <t>Granata</t>
  </si>
  <si>
    <t>Yanji</t>
  </si>
  <si>
    <t>Tong</t>
  </si>
  <si>
    <t>Pitt Archery</t>
  </si>
  <si>
    <t>Richard</t>
  </si>
  <si>
    <t>West</t>
  </si>
  <si>
    <t>Dylan</t>
  </si>
  <si>
    <t>Lyman</t>
  </si>
  <si>
    <t xml:space="preserve"> Score</t>
  </si>
  <si>
    <t>Recurve Collegiate Women</t>
  </si>
  <si>
    <t>Ashely</t>
  </si>
  <si>
    <t>Wellesley College - Archery</t>
  </si>
  <si>
    <t>Kang</t>
  </si>
  <si>
    <t>Goon</t>
  </si>
  <si>
    <t>Isa</t>
  </si>
  <si>
    <t>Passamano</t>
  </si>
  <si>
    <t>UCLA Archery</t>
  </si>
  <si>
    <t>Xan</t>
  </si>
  <si>
    <t>Maddock-Mark</t>
  </si>
  <si>
    <t>Meredith</t>
  </si>
  <si>
    <t>Endres</t>
  </si>
  <si>
    <t>USA Collegiate Archery Team at the College of William &amp; Mary</t>
  </si>
  <si>
    <t>Sultana</t>
  </si>
  <si>
    <t>Zakia</t>
  </si>
  <si>
    <t>Nico</t>
  </si>
  <si>
    <t>Pierson</t>
  </si>
  <si>
    <t>Yihong</t>
  </si>
  <si>
    <t>Noelle</t>
  </si>
  <si>
    <t>Davis</t>
  </si>
  <si>
    <t>Tseitlin</t>
  </si>
  <si>
    <t>Reid</t>
  </si>
  <si>
    <t>Selale</t>
  </si>
  <si>
    <t>Gunal</t>
  </si>
  <si>
    <t>Marysabel</t>
  </si>
  <si>
    <t>Morales</t>
  </si>
  <si>
    <t>Oumayma</t>
  </si>
  <si>
    <t>Dakhama</t>
  </si>
  <si>
    <t>Nerissa</t>
  </si>
  <si>
    <t>Yiu</t>
  </si>
  <si>
    <t>Mahima</t>
  </si>
  <si>
    <t>Shrivastava</t>
  </si>
  <si>
    <t>Compound Collegiate Men</t>
  </si>
  <si>
    <t>Pennsylvania College of Technology- Archery</t>
  </si>
  <si>
    <t>Vines, III</t>
  </si>
  <si>
    <t>Joel</t>
  </si>
  <si>
    <t>Barkley</t>
  </si>
  <si>
    <t>Salvatore</t>
  </si>
  <si>
    <t>Del Vecchio</t>
  </si>
  <si>
    <t>Magnus</t>
  </si>
  <si>
    <t>Dalier</t>
  </si>
  <si>
    <t>Compound Collegiate Women</t>
  </si>
  <si>
    <t>Destiny</t>
  </si>
  <si>
    <t>Morrison</t>
  </si>
  <si>
    <t>Wheeler</t>
  </si>
  <si>
    <t>Ellen</t>
  </si>
  <si>
    <t>Blalock</t>
  </si>
  <si>
    <t>Barebow Collegiate Men</t>
  </si>
  <si>
    <t>Coldren</t>
  </si>
  <si>
    <t>Bernard</t>
  </si>
  <si>
    <t>Low</t>
  </si>
  <si>
    <t>Dunkelberg</t>
  </si>
  <si>
    <t>Colin</t>
  </si>
  <si>
    <t>Murphy</t>
  </si>
  <si>
    <t>Barebow Collegiate Women</t>
  </si>
  <si>
    <t>McDonald</t>
  </si>
  <si>
    <t>Makayla</t>
  </si>
  <si>
    <t>Blough</t>
  </si>
  <si>
    <t>Spalding</t>
  </si>
  <si>
    <t>Breanna</t>
  </si>
  <si>
    <t>Kaltreider</t>
  </si>
  <si>
    <t>Fixed Pins Collegiate Men</t>
  </si>
  <si>
    <t>Austin</t>
  </si>
  <si>
    <t>Richards</t>
  </si>
  <si>
    <t>Fixed Pins Collegiate Women</t>
  </si>
  <si>
    <t>Alexis</t>
  </si>
  <si>
    <t>Burrell</t>
  </si>
  <si>
    <t>Anna Christa</t>
  </si>
  <si>
    <t>Alison</t>
  </si>
  <si>
    <t>Ross</t>
  </si>
  <si>
    <t xml:space="preserve">Mariko </t>
  </si>
  <si>
    <t>George Mason University</t>
  </si>
  <si>
    <t xml:space="preserve">Zachary </t>
  </si>
  <si>
    <t xml:space="preserve">Nicholas </t>
  </si>
  <si>
    <t xml:space="preserve">Louis </t>
  </si>
  <si>
    <t>Atlantic Cape Community College</t>
  </si>
  <si>
    <t xml:space="preserve">Ben </t>
  </si>
  <si>
    <t>Alfred State University</t>
  </si>
  <si>
    <t>Pissios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</si>
</sst>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Helvetica Neue"/>
    </font>
    <font>
      <b/>
      <sz val="36"/>
      <color indexed="8"/>
      <name val="Helvetica Neue"/>
    </font>
    <font>
      <b/>
      <sz val="14"/>
      <color indexed="8"/>
      <name val="Helvetica Neue"/>
    </font>
    <font>
      <b/>
      <sz val="10"/>
      <color indexed="8"/>
      <name val="Helvetica Neue"/>
      <family val="2"/>
    </font>
    <font>
      <b/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indexed="9"/>
        <bgColor auto="1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1" fillId="0" borderId="0"/>
    <xf numFmtId="0" fontId="27" fillId="0" borderId="0" applyNumberFormat="0" applyFill="0" applyBorder="0" applyProtection="0">
      <alignment vertical="top" wrapText="1"/>
    </xf>
  </cellStyleXfs>
  <cellXfs count="16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1" fillId="0" borderId="2" xfId="0" applyFont="1" applyBorder="1"/>
    <xf numFmtId="0" fontId="10" fillId="4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/>
    </xf>
    <xf numFmtId="0" fontId="1" fillId="0" borderId="0" xfId="10"/>
    <xf numFmtId="0" fontId="1" fillId="0" borderId="6" xfId="10" applyBorder="1"/>
    <xf numFmtId="0" fontId="1" fillId="0" borderId="6" xfId="10" applyBorder="1" applyAlignment="1">
      <alignment horizontal="center"/>
    </xf>
    <xf numFmtId="0" fontId="1" fillId="0" borderId="0" xfId="10" applyAlignment="1">
      <alignment horizontal="center"/>
    </xf>
    <xf numFmtId="0" fontId="11" fillId="0" borderId="2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3" xfId="10" applyFont="1" applyBorder="1" applyAlignment="1">
      <alignment horizontal="center"/>
    </xf>
    <xf numFmtId="0" fontId="14" fillId="0" borderId="4" xfId="10" applyFont="1" applyBorder="1" applyAlignment="1">
      <alignment horizontal="center"/>
    </xf>
    <xf numFmtId="0" fontId="14" fillId="0" borderId="5" xfId="10" applyFont="1" applyBorder="1" applyAlignment="1">
      <alignment horizontal="center"/>
    </xf>
    <xf numFmtId="0" fontId="14" fillId="0" borderId="7" xfId="10" applyFont="1" applyBorder="1" applyAlignment="1">
      <alignment horizontal="center"/>
    </xf>
    <xf numFmtId="0" fontId="14" fillId="0" borderId="8" xfId="10" applyFont="1" applyBorder="1" applyAlignment="1">
      <alignment horizontal="center"/>
    </xf>
    <xf numFmtId="0" fontId="14" fillId="0" borderId="9" xfId="10" applyFont="1" applyBorder="1" applyAlignment="1">
      <alignment horizontal="center"/>
    </xf>
    <xf numFmtId="0" fontId="16" fillId="0" borderId="0" xfId="0" applyFont="1"/>
    <xf numFmtId="0" fontId="11" fillId="4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0" xfId="0" applyFont="1"/>
    <xf numFmtId="0" fontId="11" fillId="0" borderId="2" xfId="0" applyFont="1" applyFill="1" applyBorder="1"/>
    <xf numFmtId="0" fontId="13" fillId="0" borderId="2" xfId="0" applyFont="1" applyBorder="1"/>
    <xf numFmtId="1" fontId="0" fillId="0" borderId="2" xfId="0" applyNumberForma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20" fillId="0" borderId="0" xfId="0" applyFont="1"/>
    <xf numFmtId="0" fontId="0" fillId="0" borderId="30" xfId="0" applyBorder="1"/>
    <xf numFmtId="0" fontId="21" fillId="0" borderId="0" xfId="0" applyFont="1"/>
    <xf numFmtId="0" fontId="0" fillId="0" borderId="31" xfId="0" applyBorder="1" applyAlignment="1">
      <alignment horizontal="center"/>
    </xf>
    <xf numFmtId="0" fontId="22" fillId="0" borderId="0" xfId="0" applyFont="1"/>
    <xf numFmtId="0" fontId="15" fillId="4" borderId="11" xfId="10" applyFont="1" applyFill="1" applyBorder="1" applyAlignment="1">
      <alignment horizontal="center"/>
    </xf>
    <xf numFmtId="0" fontId="15" fillId="0" borderId="12" xfId="10" applyFont="1" applyBorder="1" applyAlignment="1">
      <alignment horizontal="center"/>
    </xf>
    <xf numFmtId="0" fontId="15" fillId="0" borderId="13" xfId="10" applyFont="1" applyBorder="1" applyAlignment="1">
      <alignment horizontal="center"/>
    </xf>
    <xf numFmtId="0" fontId="15" fillId="0" borderId="0" xfId="10" applyFont="1"/>
    <xf numFmtId="0" fontId="15" fillId="0" borderId="0" xfId="10" applyFont="1" applyAlignment="1">
      <alignment horizontal="center"/>
    </xf>
    <xf numFmtId="0" fontId="15" fillId="0" borderId="14" xfId="10" applyFont="1" applyBorder="1" applyAlignment="1">
      <alignment horizontal="center"/>
    </xf>
    <xf numFmtId="0" fontId="15" fillId="4" borderId="2" xfId="10" applyFont="1" applyFill="1" applyBorder="1" applyAlignment="1">
      <alignment horizontal="center"/>
    </xf>
    <xf numFmtId="0" fontId="23" fillId="0" borderId="10" xfId="10" applyFont="1" applyBorder="1" applyAlignment="1">
      <alignment horizontal="center"/>
    </xf>
    <xf numFmtId="0" fontId="23" fillId="0" borderId="11" xfId="10" applyFont="1" applyBorder="1"/>
    <xf numFmtId="0" fontId="23" fillId="0" borderId="11" xfId="10" quotePrefix="1" applyFont="1" applyBorder="1" applyAlignment="1">
      <alignment horizontal="center"/>
    </xf>
    <xf numFmtId="0" fontId="23" fillId="0" borderId="11" xfId="10" applyFont="1" applyBorder="1" applyAlignment="1">
      <alignment horizontal="center"/>
    </xf>
    <xf numFmtId="0" fontId="23" fillId="0" borderId="12" xfId="10" applyFont="1" applyBorder="1" applyAlignment="1">
      <alignment horizontal="center"/>
    </xf>
    <xf numFmtId="0" fontId="24" fillId="0" borderId="10" xfId="10" applyFont="1" applyBorder="1" applyAlignment="1">
      <alignment horizontal="center"/>
    </xf>
    <xf numFmtId="0" fontId="24" fillId="0" borderId="0" xfId="10" applyFont="1"/>
    <xf numFmtId="0" fontId="24" fillId="0" borderId="11" xfId="10" applyFont="1" applyBorder="1"/>
    <xf numFmtId="0" fontId="24" fillId="4" borderId="11" xfId="10" applyFont="1" applyFill="1" applyBorder="1" applyAlignment="1">
      <alignment horizontal="center"/>
    </xf>
    <xf numFmtId="0" fontId="24" fillId="0" borderId="12" xfId="10" applyFont="1" applyBorder="1" applyAlignment="1">
      <alignment horizontal="center"/>
    </xf>
    <xf numFmtId="0" fontId="24" fillId="0" borderId="2" xfId="10" applyFont="1" applyBorder="1"/>
    <xf numFmtId="0" fontId="24" fillId="4" borderId="2" xfId="10" applyFont="1" applyFill="1" applyBorder="1" applyAlignment="1">
      <alignment horizontal="center"/>
    </xf>
    <xf numFmtId="0" fontId="25" fillId="4" borderId="2" xfId="10" quotePrefix="1" applyFont="1" applyFill="1" applyBorder="1" applyAlignment="1">
      <alignment horizontal="center"/>
    </xf>
    <xf numFmtId="0" fontId="25" fillId="4" borderId="2" xfId="10" applyFont="1" applyFill="1" applyBorder="1" applyAlignment="1">
      <alignment horizontal="center"/>
    </xf>
    <xf numFmtId="0" fontId="24" fillId="0" borderId="20" xfId="10" applyFont="1" applyBorder="1" applyAlignment="1">
      <alignment horizontal="center"/>
    </xf>
    <xf numFmtId="0" fontId="24" fillId="0" borderId="21" xfId="10" applyFont="1" applyBorder="1"/>
    <xf numFmtId="0" fontId="25" fillId="4" borderId="21" xfId="10" quotePrefix="1" applyFont="1" applyFill="1" applyBorder="1" applyAlignment="1">
      <alignment horizontal="center"/>
    </xf>
    <xf numFmtId="0" fontId="24" fillId="0" borderId="21" xfId="10" applyFont="1" applyBorder="1" applyAlignment="1">
      <alignment horizontal="center"/>
    </xf>
    <xf numFmtId="0" fontId="24" fillId="0" borderId="22" xfId="10" applyFont="1" applyBorder="1" applyAlignment="1">
      <alignment horizontal="center"/>
    </xf>
    <xf numFmtId="0" fontId="24" fillId="0" borderId="32" xfId="10" applyFont="1" applyBorder="1" applyAlignment="1">
      <alignment horizontal="center"/>
    </xf>
    <xf numFmtId="0" fontId="24" fillId="0" borderId="33" xfId="10" applyFont="1" applyBorder="1"/>
    <xf numFmtId="0" fontId="25" fillId="4" borderId="33" xfId="10" quotePrefix="1" applyFont="1" applyFill="1" applyBorder="1" applyAlignment="1">
      <alignment horizontal="center"/>
    </xf>
    <xf numFmtId="0" fontId="24" fillId="0" borderId="33" xfId="10" applyFont="1" applyBorder="1" applyAlignment="1">
      <alignment horizontal="center"/>
    </xf>
    <xf numFmtId="0" fontId="24" fillId="0" borderId="34" xfId="10" applyFont="1" applyBorder="1" applyAlignment="1">
      <alignment horizontal="center"/>
    </xf>
    <xf numFmtId="0" fontId="24" fillId="0" borderId="15" xfId="10" applyFont="1" applyBorder="1" applyAlignment="1">
      <alignment horizontal="center"/>
    </xf>
    <xf numFmtId="0" fontId="24" fillId="0" borderId="16" xfId="10" applyFont="1" applyBorder="1"/>
    <xf numFmtId="0" fontId="25" fillId="4" borderId="16" xfId="10" quotePrefix="1" applyFont="1" applyFill="1" applyBorder="1" applyAlignment="1">
      <alignment horizontal="center"/>
    </xf>
    <xf numFmtId="0" fontId="24" fillId="0" borderId="16" xfId="10" applyFont="1" applyBorder="1" applyAlignment="1">
      <alignment horizontal="center"/>
    </xf>
    <xf numFmtId="0" fontId="24" fillId="0" borderId="17" xfId="10" applyFont="1" applyBorder="1" applyAlignment="1">
      <alignment horizontal="center"/>
    </xf>
    <xf numFmtId="0" fontId="24" fillId="0" borderId="2" xfId="10" applyFont="1" applyBorder="1" applyAlignment="1">
      <alignment horizontal="center"/>
    </xf>
    <xf numFmtId="0" fontId="24" fillId="0" borderId="11" xfId="1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24" fillId="0" borderId="11" xfId="10" applyFont="1" applyFill="1" applyBorder="1" applyAlignment="1">
      <alignment horizontal="center"/>
    </xf>
    <xf numFmtId="0" fontId="24" fillId="0" borderId="0" xfId="10" applyFont="1" applyAlignment="1">
      <alignment horizontal="center"/>
    </xf>
    <xf numFmtId="0" fontId="26" fillId="0" borderId="3" xfId="10" applyFont="1" applyBorder="1" applyAlignment="1">
      <alignment horizontal="center"/>
    </xf>
    <xf numFmtId="0" fontId="26" fillId="0" borderId="4" xfId="10" applyFont="1" applyBorder="1" applyAlignment="1">
      <alignment horizontal="center"/>
    </xf>
    <xf numFmtId="0" fontId="26" fillId="0" borderId="5" xfId="10" applyFont="1" applyBorder="1" applyAlignment="1">
      <alignment horizontal="center"/>
    </xf>
    <xf numFmtId="0" fontId="26" fillId="0" borderId="23" xfId="10" applyFont="1" applyBorder="1" applyAlignment="1">
      <alignment horizontal="center"/>
    </xf>
    <xf numFmtId="0" fontId="26" fillId="0" borderId="24" xfId="10" applyFont="1" applyBorder="1" applyAlignment="1">
      <alignment horizontal="center"/>
    </xf>
    <xf numFmtId="0" fontId="26" fillId="0" borderId="25" xfId="10" applyFont="1" applyBorder="1" applyAlignment="1">
      <alignment horizontal="center"/>
    </xf>
    <xf numFmtId="0" fontId="26" fillId="0" borderId="7" xfId="10" applyFont="1" applyBorder="1" applyAlignment="1">
      <alignment horizontal="center"/>
    </xf>
    <xf numFmtId="0" fontId="26" fillId="0" borderId="8" xfId="10" applyFont="1" applyBorder="1" applyAlignment="1">
      <alignment horizontal="center"/>
    </xf>
    <xf numFmtId="0" fontId="26" fillId="0" borderId="9" xfId="10" applyFont="1" applyBorder="1" applyAlignment="1">
      <alignment horizontal="center"/>
    </xf>
    <xf numFmtId="0" fontId="26" fillId="0" borderId="35" xfId="10" applyFont="1" applyBorder="1" applyAlignment="1">
      <alignment horizontal="center"/>
    </xf>
    <xf numFmtId="0" fontId="26" fillId="0" borderId="26" xfId="10" applyFont="1" applyBorder="1" applyAlignment="1">
      <alignment horizontal="center"/>
    </xf>
    <xf numFmtId="0" fontId="26" fillId="0" borderId="36" xfId="10" applyFont="1" applyBorder="1" applyAlignment="1">
      <alignment horizontal="center"/>
    </xf>
    <xf numFmtId="0" fontId="24" fillId="4" borderId="12" xfId="10" applyFont="1" applyFill="1" applyBorder="1" applyAlignment="1">
      <alignment horizontal="center"/>
    </xf>
    <xf numFmtId="0" fontId="24" fillId="0" borderId="13" xfId="10" applyFont="1" applyBorder="1" applyAlignment="1">
      <alignment horizontal="center"/>
    </xf>
    <xf numFmtId="0" fontId="24" fillId="0" borderId="14" xfId="10" applyFont="1" applyBorder="1" applyAlignment="1">
      <alignment horizontal="center"/>
    </xf>
    <xf numFmtId="0" fontId="23" fillId="0" borderId="2" xfId="10" applyFont="1" applyBorder="1"/>
    <xf numFmtId="0" fontId="23" fillId="0" borderId="2" xfId="10" quotePrefix="1" applyFont="1" applyBorder="1" applyAlignment="1">
      <alignment horizontal="center"/>
    </xf>
    <xf numFmtId="0" fontId="23" fillId="0" borderId="2" xfId="10" applyFont="1" applyBorder="1" applyAlignment="1">
      <alignment horizontal="center"/>
    </xf>
    <xf numFmtId="0" fontId="24" fillId="0" borderId="0" xfId="10" applyFont="1" applyBorder="1"/>
    <xf numFmtId="0" fontId="24" fillId="0" borderId="0" xfId="10" applyFont="1" applyBorder="1" applyAlignment="1">
      <alignment horizontal="center"/>
    </xf>
    <xf numFmtId="0" fontId="28" fillId="0" borderId="0" xfId="11" applyFont="1" applyAlignment="1">
      <alignment horizontal="center" vertical="top" wrapText="1"/>
    </xf>
    <xf numFmtId="0" fontId="27" fillId="0" borderId="0" xfId="11">
      <alignment vertical="top" wrapText="1"/>
    </xf>
    <xf numFmtId="0" fontId="27" fillId="0" borderId="0" xfId="11" applyAlignment="1">
      <alignment horizontal="center" vertical="top" wrapText="1"/>
    </xf>
    <xf numFmtId="0" fontId="29" fillId="0" borderId="0" xfId="11" applyFont="1" applyAlignment="1">
      <alignment horizontal="center" vertical="top" wrapText="1"/>
    </xf>
    <xf numFmtId="0" fontId="29" fillId="0" borderId="0" xfId="11" applyFont="1">
      <alignment vertical="top" wrapText="1"/>
    </xf>
    <xf numFmtId="49" fontId="30" fillId="7" borderId="37" xfId="11" applyNumberFormat="1" applyFont="1" applyFill="1" applyBorder="1" applyAlignment="1">
      <alignment vertical="top"/>
    </xf>
    <xf numFmtId="49" fontId="30" fillId="7" borderId="37" xfId="11" applyNumberFormat="1" applyFont="1" applyFill="1" applyBorder="1" applyAlignment="1">
      <alignment horizontal="center" vertical="top"/>
    </xf>
    <xf numFmtId="49" fontId="30" fillId="7" borderId="38" xfId="11" applyNumberFormat="1" applyFont="1" applyFill="1" applyBorder="1" applyAlignment="1">
      <alignment vertical="top"/>
    </xf>
    <xf numFmtId="49" fontId="30" fillId="7" borderId="11" xfId="11" applyNumberFormat="1" applyFont="1" applyFill="1" applyBorder="1" applyAlignment="1">
      <alignment horizontal="center" vertical="top"/>
    </xf>
    <xf numFmtId="0" fontId="31" fillId="5" borderId="11" xfId="11" applyFont="1" applyFill="1" applyBorder="1" applyAlignment="1">
      <alignment horizontal="center" vertical="top" wrapText="1"/>
    </xf>
    <xf numFmtId="0" fontId="31" fillId="5" borderId="11" xfId="11" applyFont="1" applyFill="1" applyBorder="1">
      <alignment vertical="top" wrapText="1"/>
    </xf>
    <xf numFmtId="0" fontId="27" fillId="3" borderId="40" xfId="11" applyNumberFormat="1" applyFill="1" applyBorder="1" applyAlignment="1">
      <alignment horizontal="center" vertical="top"/>
    </xf>
    <xf numFmtId="49" fontId="27" fillId="3" borderId="40" xfId="11" applyNumberFormat="1" applyFill="1" applyBorder="1" applyAlignment="1">
      <alignment vertical="top"/>
    </xf>
    <xf numFmtId="49" fontId="27" fillId="3" borderId="41" xfId="11" applyNumberFormat="1" applyFill="1" applyBorder="1" applyAlignment="1">
      <alignment vertical="top"/>
    </xf>
    <xf numFmtId="0" fontId="27" fillId="3" borderId="11" xfId="11" applyNumberFormat="1" applyFill="1" applyBorder="1" applyAlignment="1">
      <alignment horizontal="center" vertical="top"/>
    </xf>
    <xf numFmtId="0" fontId="27" fillId="3" borderId="11" xfId="11" applyFill="1" applyBorder="1" applyAlignment="1">
      <alignment horizontal="center" vertical="top" wrapText="1"/>
    </xf>
    <xf numFmtId="0" fontId="27" fillId="3" borderId="11" xfId="11" applyFill="1" applyBorder="1">
      <alignment vertical="top" wrapText="1"/>
    </xf>
    <xf numFmtId="0" fontId="27" fillId="0" borderId="40" xfId="11" applyNumberFormat="1" applyFill="1" applyBorder="1" applyAlignment="1">
      <alignment horizontal="center" vertical="top"/>
    </xf>
    <xf numFmtId="49" fontId="27" fillId="0" borderId="40" xfId="11" applyNumberFormat="1" applyFill="1" applyBorder="1" applyAlignment="1">
      <alignment vertical="top"/>
    </xf>
    <xf numFmtId="49" fontId="27" fillId="0" borderId="41" xfId="11" applyNumberFormat="1" applyFill="1" applyBorder="1" applyAlignment="1">
      <alignment vertical="top"/>
    </xf>
    <xf numFmtId="0" fontId="27" fillId="0" borderId="11" xfId="11" applyNumberFormat="1" applyFill="1" applyBorder="1" applyAlignment="1">
      <alignment horizontal="center" vertical="top"/>
    </xf>
    <xf numFmtId="0" fontId="27" fillId="0" borderId="11" xfId="11" applyBorder="1" applyAlignment="1">
      <alignment horizontal="center" vertical="top" wrapText="1"/>
    </xf>
    <xf numFmtId="0" fontId="27" fillId="0" borderId="11" xfId="11" applyBorder="1">
      <alignment vertical="top" wrapText="1"/>
    </xf>
    <xf numFmtId="0" fontId="27" fillId="0" borderId="11" xfId="11" applyNumberFormat="1" applyBorder="1" applyAlignment="1">
      <alignment horizontal="center" vertical="top"/>
    </xf>
    <xf numFmtId="49" fontId="30" fillId="7" borderId="38" xfId="11" applyNumberFormat="1" applyFont="1" applyFill="1" applyBorder="1" applyAlignment="1">
      <alignment horizontal="center" vertical="top"/>
    </xf>
    <xf numFmtId="0" fontId="27" fillId="3" borderId="41" xfId="11" applyNumberFormat="1" applyFill="1" applyBorder="1" applyAlignment="1">
      <alignment horizontal="center" vertical="top"/>
    </xf>
    <xf numFmtId="0" fontId="27" fillId="0" borderId="41" xfId="11" applyNumberFormat="1" applyFill="1" applyBorder="1" applyAlignment="1">
      <alignment horizontal="center" vertical="top"/>
    </xf>
    <xf numFmtId="0" fontId="27" fillId="0" borderId="11" xfId="11" applyFill="1" applyBorder="1" applyAlignment="1">
      <alignment horizontal="center" vertical="top" wrapText="1"/>
    </xf>
    <xf numFmtId="0" fontId="27" fillId="0" borderId="40" xfId="11" applyNumberFormat="1" applyBorder="1" applyAlignment="1">
      <alignment horizontal="center" vertical="top"/>
    </xf>
    <xf numFmtId="49" fontId="27" fillId="0" borderId="40" xfId="11" applyNumberFormat="1" applyBorder="1" applyAlignment="1">
      <alignment vertical="top"/>
    </xf>
    <xf numFmtId="0" fontId="27" fillId="0" borderId="41" xfId="11" applyNumberFormat="1" applyBorder="1" applyAlignment="1">
      <alignment horizontal="center" vertical="top"/>
    </xf>
    <xf numFmtId="0" fontId="27" fillId="0" borderId="0" xfId="11" applyFill="1">
      <alignment vertical="top" wrapText="1"/>
    </xf>
    <xf numFmtId="49" fontId="30" fillId="0" borderId="37" xfId="11" applyNumberFormat="1" applyFont="1" applyFill="1" applyBorder="1" applyAlignment="1">
      <alignment vertical="top"/>
    </xf>
    <xf numFmtId="0" fontId="27" fillId="0" borderId="0" xfId="11" applyBorder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7" fillId="0" borderId="39" xfId="11" applyNumberFormat="1" applyFont="1" applyFill="1" applyBorder="1" applyAlignment="1">
      <alignment vertical="top"/>
    </xf>
  </cellXfs>
  <cellStyles count="12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  <cellStyle name="Normal 2" xfId="9" xr:uid="{4A0001D1-FC2B-4FB5-B600-7242BC98D4DA}"/>
    <cellStyle name="Normal 3" xfId="10" xr:uid="{64879276-4EAB-4EF2-B41B-A27E2B62559C}"/>
    <cellStyle name="Normal 4" xfId="11" xr:uid="{BC370098-2E6D-48DF-B818-1D7971A2A8A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1"/>
  <sheetViews>
    <sheetView tabSelected="1" zoomScale="90" zoomScaleNormal="90" zoomScalePageLayoutView="125" workbookViewId="0">
      <selection activeCell="F13" sqref="F13"/>
    </sheetView>
  </sheetViews>
  <sheetFormatPr defaultColWidth="11" defaultRowHeight="15.75"/>
  <cols>
    <col min="1" max="1" width="6.125" style="2" bestFit="1" customWidth="1"/>
    <col min="2" max="2" width="11.875" bestFit="1" customWidth="1"/>
    <col min="3" max="3" width="8.625" bestFit="1" customWidth="1"/>
    <col min="4" max="4" width="14.25" bestFit="1" customWidth="1"/>
    <col min="5" max="5" width="15.125" bestFit="1" customWidth="1"/>
    <col min="6" max="6" width="29.625" bestFit="1" customWidth="1"/>
    <col min="7" max="7" width="3.75" bestFit="1" customWidth="1"/>
    <col min="8" max="8" width="5" bestFit="1" customWidth="1"/>
    <col min="9" max="9" width="11.625" style="1" customWidth="1"/>
    <col min="10" max="14" width="10.875" style="1" customWidth="1"/>
  </cols>
  <sheetData>
    <row r="1" spans="1:15" ht="26.25">
      <c r="A1" s="21" t="s">
        <v>28</v>
      </c>
      <c r="B1" s="21"/>
      <c r="C1" s="21"/>
      <c r="D1" s="21"/>
      <c r="E1" s="21"/>
      <c r="F1" s="21"/>
      <c r="G1" s="21"/>
      <c r="H1" s="21"/>
      <c r="I1" s="21"/>
    </row>
    <row r="2" spans="1:15" ht="37.5">
      <c r="A2" s="3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>
        <v>10</v>
      </c>
      <c r="I2" s="4" t="s">
        <v>35</v>
      </c>
      <c r="J2" s="5" t="s">
        <v>29</v>
      </c>
      <c r="K2" s="5" t="s">
        <v>30</v>
      </c>
      <c r="L2" s="5" t="s">
        <v>31</v>
      </c>
      <c r="M2" s="5" t="s">
        <v>33</v>
      </c>
      <c r="N2" s="5" t="s">
        <v>32</v>
      </c>
    </row>
    <row r="3" spans="1:15" s="31" customFormat="1" ht="18.75">
      <c r="A3" s="39">
        <v>1</v>
      </c>
      <c r="B3" s="32" t="s">
        <v>7</v>
      </c>
      <c r="C3" s="32" t="s">
        <v>8</v>
      </c>
      <c r="D3" s="9" t="s">
        <v>45</v>
      </c>
      <c r="E3" s="9" t="s">
        <v>38</v>
      </c>
      <c r="F3" s="13" t="s">
        <v>11</v>
      </c>
      <c r="G3" s="9">
        <v>3</v>
      </c>
      <c r="H3" s="9">
        <v>7</v>
      </c>
      <c r="I3" s="19">
        <v>378</v>
      </c>
      <c r="J3" s="29"/>
      <c r="K3" s="30" t="s">
        <v>145</v>
      </c>
      <c r="L3" s="19">
        <v>6</v>
      </c>
      <c r="M3" s="19">
        <v>6</v>
      </c>
      <c r="N3" s="19">
        <v>6</v>
      </c>
      <c r="O3" s="31" t="s">
        <v>147</v>
      </c>
    </row>
    <row r="4" spans="1:15" ht="18.75">
      <c r="A4" s="40">
        <v>2</v>
      </c>
      <c r="B4" s="32" t="s">
        <v>7</v>
      </c>
      <c r="C4" s="32" t="s">
        <v>8</v>
      </c>
      <c r="D4" s="9" t="s">
        <v>48</v>
      </c>
      <c r="E4" s="9" t="s">
        <v>161</v>
      </c>
      <c r="F4" s="13" t="s">
        <v>51</v>
      </c>
      <c r="G4" s="9">
        <v>2</v>
      </c>
      <c r="H4" s="9">
        <v>5</v>
      </c>
      <c r="I4" s="19">
        <v>360</v>
      </c>
      <c r="J4" s="10"/>
      <c r="K4" s="19" t="s">
        <v>145</v>
      </c>
      <c r="L4" s="19">
        <v>6</v>
      </c>
      <c r="M4" s="19">
        <v>6</v>
      </c>
      <c r="N4" s="19">
        <v>0</v>
      </c>
      <c r="O4" s="31" t="s">
        <v>148</v>
      </c>
    </row>
    <row r="5" spans="1:15" ht="18.75">
      <c r="A5" s="40">
        <v>3</v>
      </c>
      <c r="B5" s="32" t="s">
        <v>7</v>
      </c>
      <c r="C5" s="32" t="s">
        <v>8</v>
      </c>
      <c r="D5" s="9" t="s">
        <v>49</v>
      </c>
      <c r="E5" s="9" t="s">
        <v>41</v>
      </c>
      <c r="F5" s="13" t="s">
        <v>51</v>
      </c>
      <c r="G5" s="9">
        <v>1</v>
      </c>
      <c r="H5" s="9">
        <v>1</v>
      </c>
      <c r="I5" s="19">
        <v>283</v>
      </c>
      <c r="J5" s="10"/>
      <c r="K5" s="19" t="s">
        <v>145</v>
      </c>
      <c r="L5" s="19">
        <v>6</v>
      </c>
      <c r="M5" s="19">
        <v>4</v>
      </c>
      <c r="N5" s="19">
        <v>6</v>
      </c>
      <c r="O5" s="31" t="s">
        <v>149</v>
      </c>
    </row>
    <row r="6" spans="1:15" ht="18.75">
      <c r="A6" s="40">
        <v>4</v>
      </c>
      <c r="B6" s="32" t="s">
        <v>7</v>
      </c>
      <c r="C6" s="32" t="s">
        <v>8</v>
      </c>
      <c r="D6" s="9" t="s">
        <v>43</v>
      </c>
      <c r="E6" s="9" t="s">
        <v>36</v>
      </c>
      <c r="F6" s="13" t="s">
        <v>159</v>
      </c>
      <c r="G6" s="9">
        <v>3</v>
      </c>
      <c r="H6" s="9">
        <v>3</v>
      </c>
      <c r="I6" s="19">
        <v>313</v>
      </c>
      <c r="J6" s="10"/>
      <c r="K6" s="19" t="s">
        <v>145</v>
      </c>
      <c r="L6" s="19">
        <v>6</v>
      </c>
      <c r="M6" s="19">
        <v>0</v>
      </c>
      <c r="N6" s="19">
        <v>0</v>
      </c>
      <c r="O6" s="31" t="s">
        <v>152</v>
      </c>
    </row>
    <row r="7" spans="1:15" ht="18.75">
      <c r="A7" s="40">
        <v>5</v>
      </c>
      <c r="B7" s="32" t="s">
        <v>7</v>
      </c>
      <c r="C7" s="32" t="s">
        <v>8</v>
      </c>
      <c r="D7" s="9" t="s">
        <v>47</v>
      </c>
      <c r="E7" s="9" t="s">
        <v>40</v>
      </c>
      <c r="F7" s="13" t="s">
        <v>160</v>
      </c>
      <c r="G7" s="9">
        <v>1</v>
      </c>
      <c r="H7" s="9">
        <v>1</v>
      </c>
      <c r="I7" s="19">
        <v>252</v>
      </c>
      <c r="J7" s="10"/>
      <c r="K7" s="19">
        <v>6</v>
      </c>
      <c r="L7" s="19">
        <v>2</v>
      </c>
      <c r="M7" s="8"/>
      <c r="N7" s="8"/>
      <c r="O7" s="28"/>
    </row>
    <row r="8" spans="1:15" ht="18.75">
      <c r="A8" s="40">
        <v>5</v>
      </c>
      <c r="B8" s="32" t="s">
        <v>7</v>
      </c>
      <c r="C8" s="32" t="s">
        <v>8</v>
      </c>
      <c r="D8" s="9" t="s">
        <v>50</v>
      </c>
      <c r="E8" s="9" t="s">
        <v>42</v>
      </c>
      <c r="F8" s="13" t="s">
        <v>52</v>
      </c>
      <c r="G8" s="9">
        <v>0</v>
      </c>
      <c r="H8" s="9">
        <v>0</v>
      </c>
      <c r="I8" s="19">
        <v>141</v>
      </c>
      <c r="J8" s="10"/>
      <c r="K8" s="19">
        <v>6</v>
      </c>
      <c r="L8" s="19">
        <v>2</v>
      </c>
      <c r="M8" s="8"/>
      <c r="N8" s="8"/>
      <c r="O8" s="28"/>
    </row>
    <row r="9" spans="1:15" ht="18.75">
      <c r="A9" s="40">
        <v>5</v>
      </c>
      <c r="B9" s="32" t="s">
        <v>7</v>
      </c>
      <c r="C9" s="32" t="s">
        <v>8</v>
      </c>
      <c r="D9" s="9" t="s">
        <v>170</v>
      </c>
      <c r="E9" s="9" t="s">
        <v>171</v>
      </c>
      <c r="F9" s="13" t="s">
        <v>15</v>
      </c>
      <c r="G9" s="9">
        <v>0</v>
      </c>
      <c r="H9" s="9">
        <v>0</v>
      </c>
      <c r="I9" s="19">
        <v>130</v>
      </c>
      <c r="J9" s="10"/>
      <c r="K9" s="19">
        <v>6</v>
      </c>
      <c r="L9" s="19">
        <v>2</v>
      </c>
      <c r="M9" s="8"/>
      <c r="N9" s="8"/>
      <c r="O9" s="28"/>
    </row>
    <row r="10" spans="1:15" ht="18.75">
      <c r="A10" s="40">
        <v>5</v>
      </c>
      <c r="B10" s="32" t="s">
        <v>7</v>
      </c>
      <c r="C10" s="32" t="s">
        <v>8</v>
      </c>
      <c r="D10" s="9" t="s">
        <v>166</v>
      </c>
      <c r="E10" s="9" t="s">
        <v>167</v>
      </c>
      <c r="F10" s="13" t="s">
        <v>159</v>
      </c>
      <c r="G10" s="9">
        <v>1</v>
      </c>
      <c r="H10" s="9">
        <v>0</v>
      </c>
      <c r="I10" s="19">
        <v>202</v>
      </c>
      <c r="J10" s="10"/>
      <c r="K10" s="19">
        <v>6</v>
      </c>
      <c r="L10" s="19">
        <v>0</v>
      </c>
      <c r="M10" s="8"/>
      <c r="N10" s="8"/>
      <c r="O10" s="28"/>
    </row>
    <row r="11" spans="1:15" ht="18.75">
      <c r="A11" s="40">
        <v>9</v>
      </c>
      <c r="B11" s="32" t="s">
        <v>7</v>
      </c>
      <c r="C11" s="32" t="s">
        <v>8</v>
      </c>
      <c r="D11" s="9" t="s">
        <v>168</v>
      </c>
      <c r="E11" s="9" t="s">
        <v>169</v>
      </c>
      <c r="F11" s="13" t="s">
        <v>15</v>
      </c>
      <c r="G11" s="9">
        <v>1</v>
      </c>
      <c r="H11" s="9">
        <v>0</v>
      </c>
      <c r="I11" s="19">
        <v>169</v>
      </c>
      <c r="J11" s="10"/>
      <c r="K11" s="19">
        <v>4</v>
      </c>
      <c r="L11" s="19"/>
      <c r="M11" s="8"/>
      <c r="N11" s="8"/>
      <c r="O11" s="28"/>
    </row>
    <row r="12" spans="1:15" ht="18.75">
      <c r="A12" s="40">
        <v>9</v>
      </c>
      <c r="B12" s="32" t="s">
        <v>7</v>
      </c>
      <c r="C12" s="32" t="s">
        <v>8</v>
      </c>
      <c r="D12" s="9" t="s">
        <v>162</v>
      </c>
      <c r="E12" s="9" t="s">
        <v>163</v>
      </c>
      <c r="F12" s="13" t="s">
        <v>159</v>
      </c>
      <c r="G12" s="9">
        <v>0</v>
      </c>
      <c r="H12" s="9">
        <v>0</v>
      </c>
      <c r="I12" s="19">
        <v>242</v>
      </c>
      <c r="J12" s="10"/>
      <c r="K12" s="19">
        <v>0</v>
      </c>
      <c r="L12" s="8"/>
      <c r="M12" s="8"/>
      <c r="N12" s="8"/>
      <c r="O12" s="28"/>
    </row>
    <row r="13" spans="1:15" ht="18.75">
      <c r="A13" s="40">
        <v>9</v>
      </c>
      <c r="B13" s="32" t="s">
        <v>7</v>
      </c>
      <c r="C13" s="32" t="s">
        <v>8</v>
      </c>
      <c r="D13" s="9" t="s">
        <v>164</v>
      </c>
      <c r="E13" s="9" t="s">
        <v>165</v>
      </c>
      <c r="F13" s="13" t="s">
        <v>15</v>
      </c>
      <c r="G13" s="9">
        <v>1</v>
      </c>
      <c r="H13" s="9">
        <v>1</v>
      </c>
      <c r="I13" s="19">
        <v>225</v>
      </c>
      <c r="J13" s="10"/>
      <c r="K13" s="19">
        <v>0</v>
      </c>
      <c r="L13" s="8"/>
      <c r="M13" s="8"/>
      <c r="N13" s="8"/>
      <c r="O13" s="28"/>
    </row>
    <row r="14" spans="1:15" ht="18.75">
      <c r="A14" s="40">
        <v>9</v>
      </c>
      <c r="B14" s="32" t="s">
        <v>7</v>
      </c>
      <c r="C14" s="32" t="s">
        <v>8</v>
      </c>
      <c r="D14" s="9" t="s">
        <v>44</v>
      </c>
      <c r="E14" s="9" t="s">
        <v>37</v>
      </c>
      <c r="F14" s="13" t="s">
        <v>15</v>
      </c>
      <c r="G14" s="9">
        <v>1</v>
      </c>
      <c r="H14" s="9">
        <v>1</v>
      </c>
      <c r="I14" s="19">
        <v>107</v>
      </c>
      <c r="J14" s="10"/>
      <c r="K14" s="19">
        <v>0</v>
      </c>
      <c r="L14" s="8"/>
      <c r="M14" s="8"/>
      <c r="N14" s="8"/>
      <c r="O14" s="28"/>
    </row>
    <row r="15" spans="1:15" ht="18.75">
      <c r="A15" s="41"/>
      <c r="B15" s="7"/>
      <c r="C15" s="7"/>
      <c r="D15" s="9"/>
      <c r="E15" s="9"/>
      <c r="F15" s="7"/>
      <c r="G15" s="7"/>
      <c r="H15" s="7"/>
      <c r="I15" s="8"/>
      <c r="J15" s="8"/>
      <c r="K15" s="8"/>
      <c r="L15" s="8"/>
      <c r="M15" s="8"/>
      <c r="N15" s="8"/>
      <c r="O15" s="28"/>
    </row>
    <row r="16" spans="1:15" s="31" customFormat="1" ht="37.5">
      <c r="A16" s="42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4" t="s">
        <v>6</v>
      </c>
      <c r="H16" s="4">
        <v>10</v>
      </c>
      <c r="I16" s="4" t="s">
        <v>34</v>
      </c>
      <c r="J16" s="5" t="s">
        <v>29</v>
      </c>
      <c r="K16" s="5" t="s">
        <v>30</v>
      </c>
      <c r="L16" s="5" t="s">
        <v>31</v>
      </c>
      <c r="M16" s="5" t="s">
        <v>33</v>
      </c>
      <c r="N16" s="5" t="s">
        <v>32</v>
      </c>
    </row>
    <row r="17" spans="1:15" ht="18.75">
      <c r="A17" s="41">
        <v>1</v>
      </c>
      <c r="B17" s="9" t="s">
        <v>7</v>
      </c>
      <c r="C17" s="9" t="s">
        <v>9</v>
      </c>
      <c r="D17" s="9" t="s">
        <v>172</v>
      </c>
      <c r="E17" s="9" t="s">
        <v>173</v>
      </c>
      <c r="F17" s="33" t="s">
        <v>11</v>
      </c>
      <c r="G17" s="9">
        <v>4</v>
      </c>
      <c r="H17" s="9">
        <v>8</v>
      </c>
      <c r="I17" s="12">
        <v>393</v>
      </c>
      <c r="J17" s="19" t="s">
        <v>145</v>
      </c>
      <c r="K17" s="19">
        <v>6</v>
      </c>
      <c r="L17" s="19">
        <v>6</v>
      </c>
      <c r="M17" s="19">
        <v>6</v>
      </c>
      <c r="N17" s="19">
        <v>6</v>
      </c>
      <c r="O17" s="31" t="s">
        <v>147</v>
      </c>
    </row>
    <row r="18" spans="1:15" ht="18.75">
      <c r="A18" s="41">
        <v>2</v>
      </c>
      <c r="B18" s="9" t="s">
        <v>7</v>
      </c>
      <c r="C18" s="9" t="s">
        <v>9</v>
      </c>
      <c r="D18" s="9" t="s">
        <v>69</v>
      </c>
      <c r="E18" s="9" t="s">
        <v>56</v>
      </c>
      <c r="F18" s="13" t="s">
        <v>11</v>
      </c>
      <c r="G18" s="9">
        <v>2</v>
      </c>
      <c r="H18" s="9">
        <v>5</v>
      </c>
      <c r="I18" s="12">
        <v>388</v>
      </c>
      <c r="J18" s="19" t="s">
        <v>145</v>
      </c>
      <c r="K18" s="19">
        <v>6</v>
      </c>
      <c r="L18" s="19">
        <v>6</v>
      </c>
      <c r="M18" s="19">
        <v>6</v>
      </c>
      <c r="N18" s="19">
        <v>0</v>
      </c>
      <c r="O18" s="31" t="s">
        <v>148</v>
      </c>
    </row>
    <row r="19" spans="1:15" ht="18.75">
      <c r="A19" s="41">
        <v>3</v>
      </c>
      <c r="B19" s="9" t="s">
        <v>7</v>
      </c>
      <c r="C19" s="9" t="s">
        <v>9</v>
      </c>
      <c r="D19" s="9" t="s">
        <v>71</v>
      </c>
      <c r="E19" s="9" t="s">
        <v>58</v>
      </c>
      <c r="F19" s="13" t="s">
        <v>11</v>
      </c>
      <c r="G19" s="9">
        <v>4</v>
      </c>
      <c r="H19" s="9">
        <v>8</v>
      </c>
      <c r="I19" s="12">
        <v>383</v>
      </c>
      <c r="J19" s="19" t="s">
        <v>145</v>
      </c>
      <c r="K19" s="19">
        <v>6</v>
      </c>
      <c r="L19" s="19">
        <v>6</v>
      </c>
      <c r="M19" s="19">
        <v>4</v>
      </c>
      <c r="N19" s="19">
        <v>7</v>
      </c>
      <c r="O19" s="31" t="s">
        <v>149</v>
      </c>
    </row>
    <row r="20" spans="1:15" ht="18.75">
      <c r="A20" s="41">
        <v>4</v>
      </c>
      <c r="B20" s="9" t="s">
        <v>7</v>
      </c>
      <c r="C20" s="9" t="s">
        <v>9</v>
      </c>
      <c r="D20" s="9" t="s">
        <v>70</v>
      </c>
      <c r="E20" s="9" t="s">
        <v>57</v>
      </c>
      <c r="F20" s="13" t="s">
        <v>11</v>
      </c>
      <c r="G20" s="9">
        <v>1</v>
      </c>
      <c r="H20" s="9">
        <v>4</v>
      </c>
      <c r="I20" s="12">
        <v>358</v>
      </c>
      <c r="J20" s="19" t="s">
        <v>145</v>
      </c>
      <c r="K20" s="19">
        <v>6</v>
      </c>
      <c r="L20" s="19">
        <v>6</v>
      </c>
      <c r="M20" s="19">
        <v>3</v>
      </c>
      <c r="N20" s="19">
        <v>1</v>
      </c>
      <c r="O20" s="31" t="s">
        <v>152</v>
      </c>
    </row>
    <row r="21" spans="1:15" ht="18.75">
      <c r="A21" s="41">
        <v>5</v>
      </c>
      <c r="B21" s="9" t="s">
        <v>7</v>
      </c>
      <c r="C21" s="9" t="s">
        <v>9</v>
      </c>
      <c r="D21" s="9" t="s">
        <v>73</v>
      </c>
      <c r="E21" s="9" t="s">
        <v>59</v>
      </c>
      <c r="F21" s="13" t="s">
        <v>160</v>
      </c>
      <c r="G21" s="9">
        <v>0</v>
      </c>
      <c r="H21" s="9">
        <v>3</v>
      </c>
      <c r="I21" s="12">
        <v>334</v>
      </c>
      <c r="J21" s="19" t="s">
        <v>145</v>
      </c>
      <c r="K21" s="19">
        <v>6</v>
      </c>
      <c r="L21" s="19">
        <v>4</v>
      </c>
      <c r="M21" s="8"/>
      <c r="N21" s="8"/>
      <c r="O21" s="28"/>
    </row>
    <row r="22" spans="1:15" ht="18.75">
      <c r="A22" s="41">
        <v>5</v>
      </c>
      <c r="B22" s="9" t="s">
        <v>7</v>
      </c>
      <c r="C22" s="9" t="s">
        <v>9</v>
      </c>
      <c r="D22" s="9" t="s">
        <v>72</v>
      </c>
      <c r="E22" s="9" t="s">
        <v>174</v>
      </c>
      <c r="F22" s="13" t="s">
        <v>11</v>
      </c>
      <c r="G22" s="9">
        <v>2</v>
      </c>
      <c r="H22" s="9">
        <v>5</v>
      </c>
      <c r="I22" s="12">
        <v>332</v>
      </c>
      <c r="J22" s="19" t="s">
        <v>145</v>
      </c>
      <c r="K22" s="19">
        <v>6</v>
      </c>
      <c r="L22" s="19">
        <v>2</v>
      </c>
      <c r="M22" s="8"/>
      <c r="N22" s="8"/>
      <c r="O22" s="28"/>
    </row>
    <row r="23" spans="1:15" ht="18.75">
      <c r="A23" s="41">
        <v>5</v>
      </c>
      <c r="B23" s="9" t="s">
        <v>7</v>
      </c>
      <c r="C23" s="9" t="s">
        <v>9</v>
      </c>
      <c r="D23" s="9" t="s">
        <v>175</v>
      </c>
      <c r="E23" s="9" t="s">
        <v>176</v>
      </c>
      <c r="F23" s="13" t="s">
        <v>159</v>
      </c>
      <c r="G23" s="9">
        <v>2</v>
      </c>
      <c r="H23" s="9">
        <v>4</v>
      </c>
      <c r="I23" s="12">
        <v>303</v>
      </c>
      <c r="J23" s="19" t="s">
        <v>145</v>
      </c>
      <c r="K23" s="19">
        <v>6</v>
      </c>
      <c r="L23" s="19">
        <v>2</v>
      </c>
      <c r="M23" s="8"/>
      <c r="N23" s="8"/>
      <c r="O23" s="28"/>
    </row>
    <row r="24" spans="1:15" ht="18.75">
      <c r="A24" s="41">
        <v>5</v>
      </c>
      <c r="B24" s="9" t="s">
        <v>7</v>
      </c>
      <c r="C24" s="9" t="s">
        <v>9</v>
      </c>
      <c r="D24" s="9" t="s">
        <v>74</v>
      </c>
      <c r="E24" s="9" t="s">
        <v>60</v>
      </c>
      <c r="F24" s="13" t="s">
        <v>160</v>
      </c>
      <c r="G24" s="9">
        <v>1</v>
      </c>
      <c r="H24" s="9">
        <v>5</v>
      </c>
      <c r="I24" s="12">
        <v>322</v>
      </c>
      <c r="J24" s="19" t="s">
        <v>145</v>
      </c>
      <c r="K24" s="19">
        <v>6</v>
      </c>
      <c r="L24" s="19">
        <v>0</v>
      </c>
      <c r="M24" s="8"/>
      <c r="N24" s="8"/>
      <c r="O24" s="28"/>
    </row>
    <row r="25" spans="1:15" ht="18.75">
      <c r="A25" s="41">
        <v>9</v>
      </c>
      <c r="B25" s="9" t="s">
        <v>7</v>
      </c>
      <c r="C25" s="9" t="s">
        <v>9</v>
      </c>
      <c r="D25" s="9" t="s">
        <v>177</v>
      </c>
      <c r="E25" s="9" t="s">
        <v>178</v>
      </c>
      <c r="F25" s="13" t="s">
        <v>160</v>
      </c>
      <c r="G25" s="9">
        <v>2</v>
      </c>
      <c r="H25" s="9">
        <v>2</v>
      </c>
      <c r="I25" s="12">
        <v>296</v>
      </c>
      <c r="J25" s="19" t="s">
        <v>145</v>
      </c>
      <c r="K25" s="19">
        <v>4</v>
      </c>
      <c r="L25" s="19"/>
      <c r="M25" s="8"/>
      <c r="N25" s="8"/>
      <c r="O25" s="28"/>
    </row>
    <row r="26" spans="1:15" ht="18.75">
      <c r="A26" s="41">
        <v>9</v>
      </c>
      <c r="B26" s="9" t="s">
        <v>7</v>
      </c>
      <c r="C26" s="9" t="s">
        <v>9</v>
      </c>
      <c r="D26" s="9" t="s">
        <v>13</v>
      </c>
      <c r="E26" s="9" t="s">
        <v>63</v>
      </c>
      <c r="F26" s="13" t="s">
        <v>14</v>
      </c>
      <c r="G26" s="9">
        <v>0</v>
      </c>
      <c r="H26" s="9">
        <v>0</v>
      </c>
      <c r="I26" s="12">
        <v>225</v>
      </c>
      <c r="J26" s="19" t="s">
        <v>145</v>
      </c>
      <c r="K26" s="19">
        <v>4</v>
      </c>
      <c r="L26" s="8"/>
      <c r="M26" s="8"/>
      <c r="N26" s="8"/>
      <c r="O26" s="28"/>
    </row>
    <row r="27" spans="1:15" ht="18.75">
      <c r="A27" s="41">
        <v>9</v>
      </c>
      <c r="B27" s="9" t="s">
        <v>7</v>
      </c>
      <c r="C27" s="9" t="s">
        <v>9</v>
      </c>
      <c r="D27" s="9" t="s">
        <v>76</v>
      </c>
      <c r="E27" s="9" t="s">
        <v>62</v>
      </c>
      <c r="F27" s="13" t="s">
        <v>51</v>
      </c>
      <c r="G27" s="9">
        <v>0</v>
      </c>
      <c r="H27" s="9">
        <v>1</v>
      </c>
      <c r="I27" s="12">
        <v>216</v>
      </c>
      <c r="J27" s="19" t="s">
        <v>145</v>
      </c>
      <c r="K27" s="19">
        <v>4</v>
      </c>
      <c r="L27" s="8"/>
      <c r="M27" s="8"/>
      <c r="N27" s="8"/>
      <c r="O27" s="28"/>
    </row>
    <row r="28" spans="1:15" ht="18.75">
      <c r="A28" s="41">
        <v>9</v>
      </c>
      <c r="B28" s="9" t="s">
        <v>7</v>
      </c>
      <c r="C28" s="9" t="s">
        <v>9</v>
      </c>
      <c r="D28" s="9" t="s">
        <v>77</v>
      </c>
      <c r="E28" s="9" t="s">
        <v>64</v>
      </c>
      <c r="F28" s="13" t="s">
        <v>14</v>
      </c>
      <c r="G28" s="9">
        <v>0</v>
      </c>
      <c r="H28" s="9">
        <v>1</v>
      </c>
      <c r="I28" s="12">
        <v>156</v>
      </c>
      <c r="J28" s="19">
        <v>6</v>
      </c>
      <c r="K28" s="19">
        <v>4</v>
      </c>
      <c r="L28" s="8"/>
      <c r="M28" s="8"/>
      <c r="N28" s="8"/>
      <c r="O28" s="28"/>
    </row>
    <row r="29" spans="1:15" ht="18.75">
      <c r="A29" s="41">
        <v>9</v>
      </c>
      <c r="B29" s="9" t="s">
        <v>7</v>
      </c>
      <c r="C29" s="9" t="s">
        <v>9</v>
      </c>
      <c r="D29" s="9" t="s">
        <v>66</v>
      </c>
      <c r="E29" s="9" t="s">
        <v>53</v>
      </c>
      <c r="F29" s="13" t="s">
        <v>159</v>
      </c>
      <c r="G29" s="9">
        <v>1</v>
      </c>
      <c r="H29" s="9">
        <v>2</v>
      </c>
      <c r="I29" s="12">
        <v>226</v>
      </c>
      <c r="J29" s="19" t="s">
        <v>145</v>
      </c>
      <c r="K29" s="19">
        <v>3</v>
      </c>
      <c r="L29" s="8"/>
      <c r="M29" s="8"/>
      <c r="N29" s="8"/>
      <c r="O29" s="28"/>
    </row>
    <row r="30" spans="1:15" ht="18.75">
      <c r="A30" s="41">
        <v>9</v>
      </c>
      <c r="B30" s="9" t="s">
        <v>7</v>
      </c>
      <c r="C30" s="9" t="s">
        <v>9</v>
      </c>
      <c r="D30" s="9" t="s">
        <v>78</v>
      </c>
      <c r="E30" s="9" t="s">
        <v>65</v>
      </c>
      <c r="F30" s="13" t="s">
        <v>14</v>
      </c>
      <c r="G30" s="9">
        <v>0</v>
      </c>
      <c r="H30" s="9">
        <v>0</v>
      </c>
      <c r="I30" s="12">
        <v>258</v>
      </c>
      <c r="J30" s="19" t="s">
        <v>145</v>
      </c>
      <c r="K30" s="19">
        <v>2</v>
      </c>
      <c r="L30" s="8"/>
      <c r="M30" s="8"/>
      <c r="N30" s="8"/>
      <c r="O30" s="28"/>
    </row>
    <row r="31" spans="1:15" ht="18.75">
      <c r="A31" s="41">
        <v>9</v>
      </c>
      <c r="B31" s="9" t="s">
        <v>7</v>
      </c>
      <c r="C31" s="9" t="s">
        <v>9</v>
      </c>
      <c r="D31" s="9" t="s">
        <v>68</v>
      </c>
      <c r="E31" s="9" t="s">
        <v>55</v>
      </c>
      <c r="F31" s="13" t="s">
        <v>15</v>
      </c>
      <c r="G31" s="9">
        <v>1</v>
      </c>
      <c r="H31" s="9">
        <v>3</v>
      </c>
      <c r="I31" s="12">
        <v>212</v>
      </c>
      <c r="J31" s="19" t="s">
        <v>145</v>
      </c>
      <c r="K31" s="19">
        <v>0</v>
      </c>
      <c r="L31" s="8"/>
      <c r="M31" s="8"/>
      <c r="N31" s="8"/>
      <c r="O31" s="28"/>
    </row>
    <row r="32" spans="1:15" ht="18.75">
      <c r="A32" s="41">
        <v>9</v>
      </c>
      <c r="B32" s="9" t="s">
        <v>7</v>
      </c>
      <c r="C32" s="9" t="s">
        <v>9</v>
      </c>
      <c r="D32" s="9" t="s">
        <v>67</v>
      </c>
      <c r="E32" s="9" t="s">
        <v>54</v>
      </c>
      <c r="F32" s="13" t="s">
        <v>159</v>
      </c>
      <c r="G32" s="9">
        <v>2</v>
      </c>
      <c r="H32" s="9">
        <v>2</v>
      </c>
      <c r="I32" s="12">
        <v>201</v>
      </c>
      <c r="J32" s="19">
        <v>6</v>
      </c>
      <c r="K32" s="19">
        <v>0</v>
      </c>
      <c r="L32" s="8"/>
      <c r="M32" s="8"/>
      <c r="N32" s="8"/>
      <c r="O32" s="28"/>
    </row>
    <row r="33" spans="1:15" ht="18.75">
      <c r="A33" s="41">
        <v>17</v>
      </c>
      <c r="B33" s="9" t="s">
        <v>7</v>
      </c>
      <c r="C33" s="9" t="s">
        <v>9</v>
      </c>
      <c r="D33" s="9" t="s">
        <v>179</v>
      </c>
      <c r="E33" s="9" t="s">
        <v>180</v>
      </c>
      <c r="F33" s="13" t="s">
        <v>15</v>
      </c>
      <c r="G33" s="9">
        <v>0</v>
      </c>
      <c r="H33" s="9">
        <v>1</v>
      </c>
      <c r="I33" s="12">
        <v>107</v>
      </c>
      <c r="J33" s="19">
        <v>0</v>
      </c>
      <c r="K33" s="8"/>
      <c r="L33" s="8"/>
      <c r="M33" s="8"/>
      <c r="N33" s="8"/>
      <c r="O33" s="28"/>
    </row>
    <row r="34" spans="1:15" ht="18.75">
      <c r="A34" s="41">
        <v>17</v>
      </c>
      <c r="B34" s="9" t="s">
        <v>7</v>
      </c>
      <c r="C34" s="9" t="s">
        <v>9</v>
      </c>
      <c r="D34" s="9" t="s">
        <v>181</v>
      </c>
      <c r="E34" s="9" t="s">
        <v>37</v>
      </c>
      <c r="F34" s="13" t="s">
        <v>15</v>
      </c>
      <c r="G34" s="9">
        <v>0</v>
      </c>
      <c r="H34" s="9">
        <v>1</v>
      </c>
      <c r="I34" s="12">
        <v>92</v>
      </c>
      <c r="J34" s="19">
        <v>0</v>
      </c>
      <c r="K34" s="8"/>
      <c r="L34" s="8"/>
      <c r="M34" s="8"/>
      <c r="N34" s="8"/>
      <c r="O34" s="28"/>
    </row>
    <row r="35" spans="1:15" ht="18.75">
      <c r="A35" s="41"/>
      <c r="B35" s="9"/>
      <c r="C35" s="9"/>
      <c r="D35" s="9"/>
      <c r="E35" s="9" t="s">
        <v>131</v>
      </c>
      <c r="F35" s="7"/>
      <c r="G35" s="7"/>
      <c r="H35" s="7"/>
      <c r="I35" s="8"/>
      <c r="J35" s="8"/>
      <c r="K35" s="8"/>
      <c r="L35" s="8"/>
      <c r="M35" s="8"/>
      <c r="N35" s="8"/>
      <c r="O35" s="28"/>
    </row>
    <row r="36" spans="1:15" s="31" customFormat="1" ht="37.5">
      <c r="A36" s="42" t="s">
        <v>0</v>
      </c>
      <c r="B36" s="3" t="s">
        <v>1</v>
      </c>
      <c r="C36" s="3" t="s">
        <v>2</v>
      </c>
      <c r="D36" s="3" t="s">
        <v>3</v>
      </c>
      <c r="E36" s="3" t="s">
        <v>4</v>
      </c>
      <c r="F36" s="3" t="s">
        <v>5</v>
      </c>
      <c r="G36" s="4" t="s">
        <v>6</v>
      </c>
      <c r="H36" s="4">
        <v>10</v>
      </c>
      <c r="I36" s="4" t="s">
        <v>34</v>
      </c>
      <c r="J36" s="5" t="s">
        <v>29</v>
      </c>
      <c r="K36" s="5" t="s">
        <v>30</v>
      </c>
      <c r="L36" s="5" t="s">
        <v>31</v>
      </c>
      <c r="M36" s="5" t="s">
        <v>33</v>
      </c>
      <c r="N36" s="5" t="s">
        <v>32</v>
      </c>
    </row>
    <row r="37" spans="1:15" s="31" customFormat="1" ht="18.75">
      <c r="A37" s="41">
        <v>1</v>
      </c>
      <c r="B37" s="9" t="s">
        <v>20</v>
      </c>
      <c r="C37" s="9" t="s">
        <v>8</v>
      </c>
      <c r="D37" s="9" t="s">
        <v>186</v>
      </c>
      <c r="E37" s="9" t="s">
        <v>187</v>
      </c>
      <c r="F37" s="13" t="s">
        <v>183</v>
      </c>
      <c r="G37" s="9">
        <v>8</v>
      </c>
      <c r="H37" s="9">
        <v>17</v>
      </c>
      <c r="I37" s="19">
        <v>428</v>
      </c>
      <c r="J37" s="10"/>
      <c r="K37" s="37">
        <v>141</v>
      </c>
      <c r="L37" s="37">
        <v>134</v>
      </c>
      <c r="M37" s="37">
        <v>146</v>
      </c>
      <c r="N37" s="37">
        <v>136</v>
      </c>
      <c r="O37" s="31" t="s">
        <v>147</v>
      </c>
    </row>
    <row r="38" spans="1:15" s="31" customFormat="1" ht="18.75">
      <c r="A38" s="41">
        <v>2</v>
      </c>
      <c r="B38" s="9" t="s">
        <v>20</v>
      </c>
      <c r="C38" s="9" t="s">
        <v>8</v>
      </c>
      <c r="D38" s="9" t="s">
        <v>91</v>
      </c>
      <c r="E38" s="9" t="s">
        <v>188</v>
      </c>
      <c r="F38" s="13" t="s">
        <v>160</v>
      </c>
      <c r="G38" s="9">
        <v>7</v>
      </c>
      <c r="H38" s="9">
        <v>13</v>
      </c>
      <c r="I38" s="19">
        <v>426</v>
      </c>
      <c r="J38" s="36"/>
      <c r="K38" s="37">
        <v>141</v>
      </c>
      <c r="L38" s="37">
        <v>131</v>
      </c>
      <c r="M38" s="37">
        <v>136</v>
      </c>
      <c r="N38" s="37">
        <v>134</v>
      </c>
      <c r="O38" s="31" t="s">
        <v>148</v>
      </c>
    </row>
    <row r="39" spans="1:15" ht="18.75">
      <c r="A39" s="41">
        <v>3</v>
      </c>
      <c r="B39" s="9" t="s">
        <v>20</v>
      </c>
      <c r="C39" s="9" t="s">
        <v>8</v>
      </c>
      <c r="D39" s="9" t="s">
        <v>22</v>
      </c>
      <c r="E39" s="9" t="s">
        <v>81</v>
      </c>
      <c r="F39" s="13" t="s">
        <v>182</v>
      </c>
      <c r="G39" s="9">
        <v>9</v>
      </c>
      <c r="H39" s="9">
        <v>28</v>
      </c>
      <c r="I39" s="19">
        <v>452</v>
      </c>
      <c r="J39" s="10"/>
      <c r="K39" s="19" t="s">
        <v>145</v>
      </c>
      <c r="L39" s="19">
        <v>144</v>
      </c>
      <c r="M39" s="19">
        <v>144</v>
      </c>
      <c r="N39" s="19">
        <v>142</v>
      </c>
      <c r="O39" s="31" t="s">
        <v>149</v>
      </c>
    </row>
    <row r="40" spans="1:15" ht="18.75">
      <c r="A40" s="41">
        <v>4</v>
      </c>
      <c r="B40" s="9" t="s">
        <v>20</v>
      </c>
      <c r="C40" s="9" t="s">
        <v>8</v>
      </c>
      <c r="D40" s="9" t="s">
        <v>22</v>
      </c>
      <c r="E40" s="9" t="s">
        <v>80</v>
      </c>
      <c r="F40" s="13" t="s">
        <v>94</v>
      </c>
      <c r="G40" s="9">
        <v>8</v>
      </c>
      <c r="H40" s="9">
        <v>20</v>
      </c>
      <c r="I40" s="19">
        <v>444</v>
      </c>
      <c r="J40" s="10"/>
      <c r="K40" s="19">
        <v>137</v>
      </c>
      <c r="L40" s="19">
        <v>138</v>
      </c>
      <c r="M40" s="19">
        <v>134</v>
      </c>
      <c r="N40" s="19">
        <v>133</v>
      </c>
      <c r="O40" s="31" t="s">
        <v>152</v>
      </c>
    </row>
    <row r="41" spans="1:15" ht="18.75">
      <c r="A41" s="41">
        <v>5</v>
      </c>
      <c r="B41" s="9" t="s">
        <v>20</v>
      </c>
      <c r="C41" s="9" t="s">
        <v>8</v>
      </c>
      <c r="D41" s="9" t="s">
        <v>91</v>
      </c>
      <c r="E41" s="9" t="s">
        <v>85</v>
      </c>
      <c r="F41" s="13" t="s">
        <v>182</v>
      </c>
      <c r="G41" s="9">
        <v>6</v>
      </c>
      <c r="H41" s="9">
        <v>16</v>
      </c>
      <c r="I41" s="19">
        <v>428</v>
      </c>
      <c r="J41" s="10"/>
      <c r="K41" s="19">
        <v>136</v>
      </c>
      <c r="L41" s="19">
        <v>134</v>
      </c>
      <c r="M41" s="8"/>
      <c r="N41" s="8"/>
      <c r="O41" s="28"/>
    </row>
    <row r="42" spans="1:15" ht="18.75">
      <c r="A42" s="41">
        <v>6</v>
      </c>
      <c r="B42" s="9" t="s">
        <v>20</v>
      </c>
      <c r="C42" s="9" t="s">
        <v>8</v>
      </c>
      <c r="D42" s="9" t="s">
        <v>189</v>
      </c>
      <c r="E42" s="9" t="s">
        <v>190</v>
      </c>
      <c r="F42" s="13" t="s">
        <v>51</v>
      </c>
      <c r="G42" s="9">
        <v>3</v>
      </c>
      <c r="H42" s="9">
        <v>14</v>
      </c>
      <c r="I42" s="19">
        <v>426</v>
      </c>
      <c r="J42" s="10"/>
      <c r="K42" s="19">
        <v>141</v>
      </c>
      <c r="L42" s="19">
        <v>129</v>
      </c>
      <c r="M42" s="8"/>
      <c r="N42" s="8"/>
      <c r="O42" s="28"/>
    </row>
    <row r="43" spans="1:15" ht="18.75">
      <c r="A43" s="41">
        <v>7</v>
      </c>
      <c r="B43" s="9" t="s">
        <v>20</v>
      </c>
      <c r="C43" s="9" t="s">
        <v>8</v>
      </c>
      <c r="D43" s="9" t="s">
        <v>90</v>
      </c>
      <c r="E43" s="9" t="s">
        <v>84</v>
      </c>
      <c r="F43" s="13" t="s">
        <v>79</v>
      </c>
      <c r="G43" s="9">
        <v>6</v>
      </c>
      <c r="H43" s="9">
        <v>12</v>
      </c>
      <c r="I43" s="19">
        <v>417</v>
      </c>
      <c r="J43" s="10"/>
      <c r="K43" s="19">
        <v>138</v>
      </c>
      <c r="L43" s="19">
        <v>128</v>
      </c>
      <c r="M43" s="8"/>
      <c r="N43" s="8"/>
      <c r="O43" s="28"/>
    </row>
    <row r="44" spans="1:15" ht="18.75">
      <c r="A44" s="41">
        <v>8</v>
      </c>
      <c r="B44" s="9" t="s">
        <v>20</v>
      </c>
      <c r="C44" s="9" t="s">
        <v>8</v>
      </c>
      <c r="D44" s="9" t="s">
        <v>93</v>
      </c>
      <c r="E44" s="9" t="s">
        <v>87</v>
      </c>
      <c r="F44" s="13" t="s">
        <v>52</v>
      </c>
      <c r="G44" s="9">
        <v>0</v>
      </c>
      <c r="H44" s="9">
        <v>7</v>
      </c>
      <c r="I44" s="19">
        <v>375</v>
      </c>
      <c r="J44" s="10"/>
      <c r="K44" s="19">
        <v>137</v>
      </c>
      <c r="L44" s="19">
        <v>126</v>
      </c>
      <c r="M44" s="8"/>
      <c r="N44" s="8"/>
      <c r="O44" s="28"/>
    </row>
    <row r="45" spans="1:15" ht="18.75">
      <c r="A45" s="41">
        <v>9</v>
      </c>
      <c r="B45" s="9" t="s">
        <v>20</v>
      </c>
      <c r="C45" s="9" t="s">
        <v>8</v>
      </c>
      <c r="D45" s="9" t="s">
        <v>197</v>
      </c>
      <c r="E45" s="9" t="s">
        <v>198</v>
      </c>
      <c r="F45" s="13" t="s">
        <v>182</v>
      </c>
      <c r="G45" s="9">
        <v>3</v>
      </c>
      <c r="H45" s="9">
        <v>7</v>
      </c>
      <c r="I45" s="19">
        <v>379</v>
      </c>
      <c r="J45" s="10"/>
      <c r="K45" s="19">
        <v>141</v>
      </c>
      <c r="L45" s="19"/>
      <c r="M45" s="8"/>
      <c r="N45" s="8"/>
      <c r="O45" s="28"/>
    </row>
    <row r="46" spans="1:15" ht="18.75">
      <c r="A46" s="41">
        <v>9</v>
      </c>
      <c r="B46" s="9" t="s">
        <v>20</v>
      </c>
      <c r="C46" s="9" t="s">
        <v>8</v>
      </c>
      <c r="D46" s="9" t="s">
        <v>193</v>
      </c>
      <c r="E46" s="9" t="s">
        <v>194</v>
      </c>
      <c r="F46" s="13" t="s">
        <v>160</v>
      </c>
      <c r="G46" s="9">
        <v>4</v>
      </c>
      <c r="H46" s="9">
        <v>17</v>
      </c>
      <c r="I46" s="19">
        <v>417</v>
      </c>
      <c r="J46" s="10"/>
      <c r="K46" s="19">
        <v>139</v>
      </c>
      <c r="L46" s="8"/>
      <c r="M46" s="8"/>
      <c r="N46" s="8"/>
      <c r="O46" s="28"/>
    </row>
    <row r="47" spans="1:15" ht="18.75">
      <c r="A47" s="41">
        <v>11</v>
      </c>
      <c r="B47" s="9" t="s">
        <v>20</v>
      </c>
      <c r="C47" s="9" t="s">
        <v>8</v>
      </c>
      <c r="D47" s="9" t="s">
        <v>191</v>
      </c>
      <c r="E47" s="9" t="s">
        <v>192</v>
      </c>
      <c r="F47" s="13" t="s">
        <v>79</v>
      </c>
      <c r="G47" s="9">
        <v>4</v>
      </c>
      <c r="H47" s="9">
        <v>15</v>
      </c>
      <c r="I47" s="19">
        <v>422</v>
      </c>
      <c r="J47" s="10"/>
      <c r="K47" s="19">
        <v>135</v>
      </c>
      <c r="L47" s="19"/>
      <c r="M47" s="8"/>
      <c r="N47" s="8"/>
      <c r="O47" s="28"/>
    </row>
    <row r="48" spans="1:15" ht="18.75">
      <c r="A48" s="41">
        <v>11</v>
      </c>
      <c r="B48" s="9" t="s">
        <v>20</v>
      </c>
      <c r="C48" s="9" t="s">
        <v>8</v>
      </c>
      <c r="D48" s="9" t="s">
        <v>184</v>
      </c>
      <c r="E48" s="9" t="s">
        <v>185</v>
      </c>
      <c r="F48" s="13" t="s">
        <v>94</v>
      </c>
      <c r="G48" s="9">
        <v>6</v>
      </c>
      <c r="H48" s="9">
        <v>18</v>
      </c>
      <c r="I48" s="19">
        <v>430</v>
      </c>
      <c r="J48" s="10"/>
      <c r="K48" s="19">
        <v>133</v>
      </c>
      <c r="L48" s="8"/>
      <c r="M48" s="8"/>
      <c r="N48" s="8"/>
      <c r="O48" s="28"/>
    </row>
    <row r="49" spans="1:15" ht="18.75">
      <c r="A49" s="41">
        <v>13</v>
      </c>
      <c r="B49" s="9" t="s">
        <v>20</v>
      </c>
      <c r="C49" s="9" t="s">
        <v>8</v>
      </c>
      <c r="D49" s="9" t="s">
        <v>195</v>
      </c>
      <c r="E49" s="9" t="s">
        <v>196</v>
      </c>
      <c r="F49" s="13" t="s">
        <v>79</v>
      </c>
      <c r="G49" s="9">
        <v>6</v>
      </c>
      <c r="H49" s="9">
        <v>13</v>
      </c>
      <c r="I49" s="19">
        <v>411</v>
      </c>
      <c r="J49" s="10"/>
      <c r="K49" s="19">
        <v>133</v>
      </c>
      <c r="L49" s="8"/>
      <c r="M49" s="8"/>
      <c r="N49" s="8"/>
      <c r="O49" s="28"/>
    </row>
    <row r="50" spans="1:15" ht="18.75">
      <c r="A50" s="41">
        <v>14</v>
      </c>
      <c r="B50" s="9" t="s">
        <v>20</v>
      </c>
      <c r="C50" s="9" t="s">
        <v>8</v>
      </c>
      <c r="D50" s="9" t="s">
        <v>22</v>
      </c>
      <c r="E50" s="9" t="s">
        <v>105</v>
      </c>
      <c r="F50" s="13" t="s">
        <v>94</v>
      </c>
      <c r="G50" s="9">
        <v>5</v>
      </c>
      <c r="H50" s="9">
        <v>10</v>
      </c>
      <c r="I50" s="19">
        <v>395</v>
      </c>
      <c r="J50" s="10"/>
      <c r="K50" s="19">
        <v>132</v>
      </c>
      <c r="L50" s="8"/>
      <c r="M50" s="8"/>
      <c r="N50" s="8"/>
      <c r="O50" s="28"/>
    </row>
    <row r="51" spans="1:15" ht="18.75">
      <c r="A51" s="41">
        <v>15</v>
      </c>
      <c r="B51" s="9" t="s">
        <v>20</v>
      </c>
      <c r="C51" s="9" t="s">
        <v>8</v>
      </c>
      <c r="D51" s="9" t="s">
        <v>199</v>
      </c>
      <c r="E51" s="9" t="s">
        <v>200</v>
      </c>
      <c r="F51" s="13" t="s">
        <v>159</v>
      </c>
      <c r="G51" s="9">
        <v>0</v>
      </c>
      <c r="H51" s="9">
        <v>2</v>
      </c>
      <c r="I51" s="19">
        <v>341</v>
      </c>
      <c r="J51" s="10"/>
      <c r="K51" s="19">
        <v>131</v>
      </c>
      <c r="L51" s="8"/>
      <c r="M51" s="8"/>
      <c r="N51" s="8"/>
      <c r="O51" s="28"/>
    </row>
    <row r="52" spans="1:15" ht="18.75">
      <c r="A52" s="41"/>
      <c r="B52" s="9"/>
      <c r="C52" s="9"/>
      <c r="D52" s="9"/>
      <c r="E52" s="9"/>
      <c r="F52" s="13"/>
      <c r="G52" s="9"/>
      <c r="H52" s="9"/>
      <c r="I52" s="19"/>
      <c r="J52" s="10"/>
      <c r="K52" s="19"/>
      <c r="L52" s="19"/>
      <c r="M52" s="8"/>
      <c r="N52" s="8"/>
      <c r="O52" s="28"/>
    </row>
    <row r="53" spans="1:15" s="31" customFormat="1" ht="37.5">
      <c r="A53" s="42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3" t="s">
        <v>5</v>
      </c>
      <c r="G53" s="4" t="s">
        <v>6</v>
      </c>
      <c r="H53" s="4">
        <v>10</v>
      </c>
      <c r="I53" s="4" t="s">
        <v>34</v>
      </c>
      <c r="J53" s="5" t="s">
        <v>29</v>
      </c>
      <c r="K53" s="5" t="s">
        <v>30</v>
      </c>
      <c r="L53" s="5" t="s">
        <v>31</v>
      </c>
      <c r="M53" s="5" t="s">
        <v>33</v>
      </c>
      <c r="N53" s="5" t="s">
        <v>32</v>
      </c>
    </row>
    <row r="54" spans="1:15" ht="18.75">
      <c r="A54" s="43">
        <v>1</v>
      </c>
      <c r="B54" s="9" t="s">
        <v>20</v>
      </c>
      <c r="C54" s="9" t="s">
        <v>9</v>
      </c>
      <c r="D54" s="9" t="s">
        <v>201</v>
      </c>
      <c r="E54" s="9" t="s">
        <v>202</v>
      </c>
      <c r="F54" s="33" t="s">
        <v>11</v>
      </c>
      <c r="G54" s="9">
        <v>6</v>
      </c>
      <c r="H54" s="9">
        <v>19</v>
      </c>
      <c r="I54" s="12">
        <v>447</v>
      </c>
      <c r="J54" s="10"/>
      <c r="K54" s="19" t="s">
        <v>145</v>
      </c>
      <c r="L54" s="19">
        <v>146</v>
      </c>
      <c r="M54" s="19">
        <v>142</v>
      </c>
      <c r="N54" s="19" t="s">
        <v>238</v>
      </c>
      <c r="O54" s="31" t="s">
        <v>147</v>
      </c>
    </row>
    <row r="55" spans="1:15" ht="18.75">
      <c r="A55" s="43">
        <v>2</v>
      </c>
      <c r="B55" s="9" t="s">
        <v>20</v>
      </c>
      <c r="C55" s="9" t="s">
        <v>9</v>
      </c>
      <c r="D55" s="9" t="s">
        <v>101</v>
      </c>
      <c r="E55" s="9" t="s">
        <v>96</v>
      </c>
      <c r="F55" s="33" t="s">
        <v>11</v>
      </c>
      <c r="G55" s="9">
        <v>7</v>
      </c>
      <c r="H55" s="9">
        <v>21</v>
      </c>
      <c r="I55" s="12">
        <v>446</v>
      </c>
      <c r="J55" s="10"/>
      <c r="K55" s="19" t="s">
        <v>145</v>
      </c>
      <c r="L55" s="19">
        <v>145</v>
      </c>
      <c r="M55" s="19">
        <v>143</v>
      </c>
      <c r="N55" s="19">
        <v>144</v>
      </c>
      <c r="O55" s="31" t="s">
        <v>148</v>
      </c>
    </row>
    <row r="56" spans="1:15" ht="18.75">
      <c r="A56" s="43">
        <v>3</v>
      </c>
      <c r="B56" s="9" t="s">
        <v>20</v>
      </c>
      <c r="C56" s="9" t="s">
        <v>9</v>
      </c>
      <c r="D56" s="9" t="s">
        <v>203</v>
      </c>
      <c r="E56" s="9" t="s">
        <v>204</v>
      </c>
      <c r="F56" s="33" t="s">
        <v>11</v>
      </c>
      <c r="G56" s="9">
        <v>3</v>
      </c>
      <c r="H56" s="9">
        <v>18</v>
      </c>
      <c r="I56" s="12">
        <v>430</v>
      </c>
      <c r="J56" s="10"/>
      <c r="K56" s="19" t="s">
        <v>145</v>
      </c>
      <c r="L56" s="19">
        <v>137</v>
      </c>
      <c r="M56" s="19">
        <v>136</v>
      </c>
      <c r="N56" s="19" t="s">
        <v>239</v>
      </c>
      <c r="O56" s="31" t="s">
        <v>149</v>
      </c>
    </row>
    <row r="57" spans="1:15" ht="18.75">
      <c r="A57" s="43">
        <v>4</v>
      </c>
      <c r="B57" s="9" t="s">
        <v>20</v>
      </c>
      <c r="C57" s="9" t="s">
        <v>9</v>
      </c>
      <c r="D57" s="9" t="s">
        <v>205</v>
      </c>
      <c r="E57" s="9" t="s">
        <v>206</v>
      </c>
      <c r="F57" s="33" t="s">
        <v>160</v>
      </c>
      <c r="G57" s="9">
        <v>4</v>
      </c>
      <c r="H57" s="9">
        <v>16</v>
      </c>
      <c r="I57" s="12">
        <v>426</v>
      </c>
      <c r="J57" s="10"/>
      <c r="K57" s="19" t="s">
        <v>145</v>
      </c>
      <c r="L57" s="19">
        <v>134</v>
      </c>
      <c r="M57" s="19">
        <v>130</v>
      </c>
      <c r="N57" s="19">
        <v>136</v>
      </c>
      <c r="O57" s="31" t="s">
        <v>152</v>
      </c>
    </row>
    <row r="58" spans="1:15" ht="18.75">
      <c r="A58" s="43">
        <v>5</v>
      </c>
      <c r="B58" s="9" t="s">
        <v>20</v>
      </c>
      <c r="C58" s="9" t="s">
        <v>9</v>
      </c>
      <c r="D58" s="9" t="s">
        <v>18</v>
      </c>
      <c r="E58" s="9" t="s">
        <v>12</v>
      </c>
      <c r="F58" s="33" t="s">
        <v>11</v>
      </c>
      <c r="G58" s="9">
        <v>2</v>
      </c>
      <c r="H58" s="9">
        <v>9</v>
      </c>
      <c r="I58" s="12">
        <v>397</v>
      </c>
      <c r="J58" s="10"/>
      <c r="K58" s="19" t="s">
        <v>145</v>
      </c>
      <c r="L58" s="19">
        <v>125</v>
      </c>
      <c r="M58" s="19"/>
      <c r="N58" s="19"/>
      <c r="O58" s="31"/>
    </row>
    <row r="59" spans="1:15" ht="18.75">
      <c r="A59" s="43">
        <v>6</v>
      </c>
      <c r="B59" s="9" t="s">
        <v>20</v>
      </c>
      <c r="C59" s="9" t="s">
        <v>9</v>
      </c>
      <c r="D59" s="9" t="s">
        <v>102</v>
      </c>
      <c r="E59" s="9" t="s">
        <v>12</v>
      </c>
      <c r="F59" s="33" t="s">
        <v>11</v>
      </c>
      <c r="G59" s="9">
        <v>2</v>
      </c>
      <c r="H59" s="9">
        <v>6</v>
      </c>
      <c r="I59" s="12">
        <v>366</v>
      </c>
      <c r="J59" s="10"/>
      <c r="K59" s="19">
        <v>121</v>
      </c>
      <c r="L59" s="19">
        <v>124</v>
      </c>
      <c r="M59" s="8"/>
      <c r="N59" s="8"/>
      <c r="O59" s="28"/>
    </row>
    <row r="60" spans="1:15" ht="18.75">
      <c r="A60" s="43">
        <v>7</v>
      </c>
      <c r="B60" s="9" t="s">
        <v>20</v>
      </c>
      <c r="C60" s="9" t="s">
        <v>9</v>
      </c>
      <c r="D60" s="9" t="s">
        <v>100</v>
      </c>
      <c r="E60" s="9" t="s">
        <v>95</v>
      </c>
      <c r="F60" s="33" t="s">
        <v>159</v>
      </c>
      <c r="G60" s="9">
        <v>2</v>
      </c>
      <c r="H60" s="9">
        <v>5</v>
      </c>
      <c r="I60" s="12">
        <v>386</v>
      </c>
      <c r="J60" s="10"/>
      <c r="K60" s="19">
        <v>127</v>
      </c>
      <c r="L60" s="19">
        <v>118</v>
      </c>
      <c r="M60" s="8"/>
      <c r="N60" s="8"/>
      <c r="O60" s="28"/>
    </row>
    <row r="61" spans="1:15" ht="18.75">
      <c r="A61" s="43">
        <v>8</v>
      </c>
      <c r="B61" s="9" t="s">
        <v>20</v>
      </c>
      <c r="C61" s="9" t="s">
        <v>9</v>
      </c>
      <c r="D61" s="9" t="s">
        <v>17</v>
      </c>
      <c r="E61" s="9" t="s">
        <v>21</v>
      </c>
      <c r="F61" s="33" t="s">
        <v>11</v>
      </c>
      <c r="G61" s="9">
        <v>5</v>
      </c>
      <c r="H61" s="9">
        <v>10</v>
      </c>
      <c r="I61" s="12">
        <v>396</v>
      </c>
      <c r="J61" s="10"/>
      <c r="K61" s="19">
        <v>125</v>
      </c>
      <c r="L61" s="19">
        <v>117</v>
      </c>
      <c r="M61" s="8"/>
      <c r="N61" s="8"/>
      <c r="O61" s="28"/>
    </row>
    <row r="62" spans="1:15" ht="18.75">
      <c r="A62" s="43">
        <v>9</v>
      </c>
      <c r="B62" s="32" t="s">
        <v>20</v>
      </c>
      <c r="C62" s="32" t="s">
        <v>9</v>
      </c>
      <c r="D62" s="32" t="s">
        <v>103</v>
      </c>
      <c r="E62" s="32" t="s">
        <v>98</v>
      </c>
      <c r="F62" s="33" t="s">
        <v>160</v>
      </c>
      <c r="G62" s="32">
        <v>0</v>
      </c>
      <c r="H62" s="32">
        <v>4</v>
      </c>
      <c r="I62" s="12">
        <v>334</v>
      </c>
      <c r="J62" s="10"/>
      <c r="K62" s="19">
        <v>125</v>
      </c>
      <c r="L62" s="8"/>
      <c r="M62" s="8"/>
      <c r="N62" s="8"/>
      <c r="O62" s="28"/>
    </row>
    <row r="63" spans="1:15" ht="18.75">
      <c r="A63" s="43">
        <v>10</v>
      </c>
      <c r="B63" s="9" t="s">
        <v>20</v>
      </c>
      <c r="C63" s="9" t="s">
        <v>9</v>
      </c>
      <c r="D63" s="9" t="s">
        <v>118</v>
      </c>
      <c r="E63" s="9" t="s">
        <v>114</v>
      </c>
      <c r="F63" s="33" t="s">
        <v>159</v>
      </c>
      <c r="G63" s="9">
        <v>2</v>
      </c>
      <c r="H63" s="9">
        <v>5</v>
      </c>
      <c r="I63" s="12">
        <v>343</v>
      </c>
      <c r="J63" s="10"/>
      <c r="K63" s="19">
        <v>119</v>
      </c>
      <c r="L63" s="8"/>
      <c r="M63" s="8"/>
      <c r="N63" s="8"/>
      <c r="O63" s="28"/>
    </row>
    <row r="64" spans="1:15" ht="18.75">
      <c r="A64" s="43">
        <v>11</v>
      </c>
      <c r="B64" s="32" t="s">
        <v>20</v>
      </c>
      <c r="C64" s="32" t="s">
        <v>9</v>
      </c>
      <c r="D64" s="32" t="s">
        <v>207</v>
      </c>
      <c r="E64" s="32" t="s">
        <v>208</v>
      </c>
      <c r="F64" s="33" t="s">
        <v>15</v>
      </c>
      <c r="G64" s="32">
        <v>1</v>
      </c>
      <c r="H64" s="32">
        <v>4</v>
      </c>
      <c r="I64" s="12">
        <v>308</v>
      </c>
      <c r="J64" s="10"/>
      <c r="K64" s="19">
        <v>118</v>
      </c>
      <c r="L64" s="8"/>
      <c r="M64" s="8"/>
      <c r="N64" s="8"/>
      <c r="O64" s="28"/>
    </row>
    <row r="65" spans="1:15" ht="18.75">
      <c r="A65" s="41"/>
      <c r="B65" s="9"/>
      <c r="C65" s="9"/>
      <c r="D65" s="9"/>
      <c r="E65" s="9"/>
      <c r="F65" s="33"/>
      <c r="G65" s="9"/>
      <c r="H65" s="9"/>
      <c r="I65" s="12"/>
      <c r="J65" s="10"/>
      <c r="K65" s="8"/>
      <c r="L65" s="8"/>
      <c r="M65" s="8"/>
      <c r="N65" s="8"/>
      <c r="O65" s="28"/>
    </row>
    <row r="66" spans="1:15" s="31" customFormat="1" ht="37.5">
      <c r="A66" s="42" t="s">
        <v>0</v>
      </c>
      <c r="B66" s="3" t="s">
        <v>1</v>
      </c>
      <c r="C66" s="3" t="s">
        <v>2</v>
      </c>
      <c r="D66" s="3" t="s">
        <v>3</v>
      </c>
      <c r="E66" s="3" t="s">
        <v>4</v>
      </c>
      <c r="F66" s="3" t="s">
        <v>5</v>
      </c>
      <c r="G66" s="4" t="s">
        <v>6</v>
      </c>
      <c r="H66" s="4">
        <v>10</v>
      </c>
      <c r="I66" s="4" t="s">
        <v>34</v>
      </c>
      <c r="J66" s="5" t="s">
        <v>29</v>
      </c>
      <c r="K66" s="5" t="s">
        <v>30</v>
      </c>
      <c r="L66" s="5" t="s">
        <v>31</v>
      </c>
      <c r="M66" s="5" t="s">
        <v>33</v>
      </c>
      <c r="N66" s="5" t="s">
        <v>32</v>
      </c>
    </row>
    <row r="67" spans="1:15" ht="18.75">
      <c r="A67" s="41">
        <v>1</v>
      </c>
      <c r="B67" s="9" t="s">
        <v>151</v>
      </c>
      <c r="C67" s="9" t="s">
        <v>8</v>
      </c>
      <c r="D67" s="9" t="s">
        <v>16</v>
      </c>
      <c r="E67" s="9" t="s">
        <v>107</v>
      </c>
      <c r="F67" s="13" t="s">
        <v>160</v>
      </c>
      <c r="G67" s="9">
        <v>4</v>
      </c>
      <c r="H67" s="9">
        <v>16</v>
      </c>
      <c r="I67" s="12">
        <v>431</v>
      </c>
      <c r="J67" s="10"/>
      <c r="K67" s="19" t="s">
        <v>145</v>
      </c>
      <c r="L67" s="19">
        <v>134</v>
      </c>
      <c r="M67" s="19">
        <v>141</v>
      </c>
      <c r="N67" s="19" t="s">
        <v>237</v>
      </c>
      <c r="O67" s="31" t="s">
        <v>147</v>
      </c>
    </row>
    <row r="68" spans="1:15" ht="18.75">
      <c r="A68" s="41">
        <v>2</v>
      </c>
      <c r="B68" s="9" t="s">
        <v>151</v>
      </c>
      <c r="C68" s="9" t="s">
        <v>8</v>
      </c>
      <c r="D68" s="9" t="s">
        <v>25</v>
      </c>
      <c r="E68" s="9" t="s">
        <v>110</v>
      </c>
      <c r="F68" s="13" t="s">
        <v>209</v>
      </c>
      <c r="G68" s="9">
        <v>5</v>
      </c>
      <c r="H68" s="9">
        <v>14</v>
      </c>
      <c r="I68" s="12">
        <v>422</v>
      </c>
      <c r="J68" s="10"/>
      <c r="K68" s="19" t="s">
        <v>145</v>
      </c>
      <c r="L68" s="19">
        <v>130</v>
      </c>
      <c r="M68" s="19">
        <v>133</v>
      </c>
      <c r="N68" s="19">
        <v>133</v>
      </c>
      <c r="O68" s="31" t="s">
        <v>148</v>
      </c>
    </row>
    <row r="69" spans="1:15" ht="18.75">
      <c r="A69" s="41">
        <v>3</v>
      </c>
      <c r="B69" s="9" t="s">
        <v>151</v>
      </c>
      <c r="C69" s="9" t="s">
        <v>8</v>
      </c>
      <c r="D69" s="9" t="s">
        <v>212</v>
      </c>
      <c r="E69" s="9" t="s">
        <v>213</v>
      </c>
      <c r="F69" s="13" t="s">
        <v>94</v>
      </c>
      <c r="G69" s="9">
        <v>1</v>
      </c>
      <c r="H69" s="9">
        <v>12</v>
      </c>
      <c r="I69" s="12">
        <v>409</v>
      </c>
      <c r="J69" s="10"/>
      <c r="K69" s="19" t="s">
        <v>145</v>
      </c>
      <c r="L69" s="19">
        <v>131</v>
      </c>
      <c r="M69" s="19">
        <v>134</v>
      </c>
      <c r="N69" s="19">
        <v>131</v>
      </c>
      <c r="O69" s="31" t="s">
        <v>149</v>
      </c>
    </row>
    <row r="70" spans="1:15" ht="18.75">
      <c r="A70" s="41">
        <v>4</v>
      </c>
      <c r="B70" s="9" t="s">
        <v>151</v>
      </c>
      <c r="C70" s="9" t="s">
        <v>8</v>
      </c>
      <c r="D70" s="9" t="s">
        <v>26</v>
      </c>
      <c r="E70" s="9" t="s">
        <v>108</v>
      </c>
      <c r="F70" s="13" t="s">
        <v>79</v>
      </c>
      <c r="G70" s="9">
        <v>3</v>
      </c>
      <c r="H70" s="9">
        <v>6</v>
      </c>
      <c r="I70" s="12">
        <v>401</v>
      </c>
      <c r="J70" s="10"/>
      <c r="K70" s="19">
        <v>136</v>
      </c>
      <c r="L70" s="19">
        <v>140</v>
      </c>
      <c r="M70" s="19">
        <v>131</v>
      </c>
      <c r="N70" s="19">
        <v>127</v>
      </c>
      <c r="O70" s="31" t="s">
        <v>152</v>
      </c>
    </row>
    <row r="71" spans="1:15" ht="18.75">
      <c r="A71" s="41">
        <v>5</v>
      </c>
      <c r="B71" s="9" t="s">
        <v>151</v>
      </c>
      <c r="C71" s="9" t="s">
        <v>8</v>
      </c>
      <c r="D71" s="9" t="s">
        <v>210</v>
      </c>
      <c r="E71" s="9" t="s">
        <v>211</v>
      </c>
      <c r="F71" s="13" t="s">
        <v>182</v>
      </c>
      <c r="G71" s="9">
        <v>4</v>
      </c>
      <c r="H71" s="9">
        <v>14</v>
      </c>
      <c r="I71" s="12">
        <v>428</v>
      </c>
      <c r="J71" s="10"/>
      <c r="K71" s="19" t="s">
        <v>145</v>
      </c>
      <c r="L71" s="19">
        <v>134</v>
      </c>
      <c r="M71" s="8"/>
      <c r="N71" s="8"/>
      <c r="O71" s="28"/>
    </row>
    <row r="72" spans="1:15" ht="18.75">
      <c r="A72" s="41">
        <v>6</v>
      </c>
      <c r="B72" s="9" t="s">
        <v>151</v>
      </c>
      <c r="C72" s="9" t="s">
        <v>8</v>
      </c>
      <c r="D72" s="9" t="s">
        <v>111</v>
      </c>
      <c r="E72" s="9" t="s">
        <v>106</v>
      </c>
      <c r="F72" s="13" t="s">
        <v>160</v>
      </c>
      <c r="G72" s="9">
        <v>2</v>
      </c>
      <c r="H72" s="9">
        <v>11</v>
      </c>
      <c r="I72" s="12">
        <v>413</v>
      </c>
      <c r="J72" s="10"/>
      <c r="K72" s="19" t="s">
        <v>145</v>
      </c>
      <c r="L72" s="19">
        <v>128</v>
      </c>
      <c r="M72" s="19"/>
      <c r="N72" s="19"/>
      <c r="O72" s="28"/>
    </row>
    <row r="73" spans="1:15" ht="18.75">
      <c r="A73" s="41">
        <v>7</v>
      </c>
      <c r="B73" s="9" t="s">
        <v>151</v>
      </c>
      <c r="C73" s="9" t="s">
        <v>8</v>
      </c>
      <c r="D73" s="9" t="s">
        <v>45</v>
      </c>
      <c r="E73" s="9" t="s">
        <v>214</v>
      </c>
      <c r="F73" s="13" t="s">
        <v>79</v>
      </c>
      <c r="G73" s="9">
        <v>3</v>
      </c>
      <c r="H73" s="9">
        <v>12</v>
      </c>
      <c r="I73" s="12">
        <v>406</v>
      </c>
      <c r="J73" s="10"/>
      <c r="K73" s="19">
        <v>131</v>
      </c>
      <c r="L73" s="19">
        <v>127</v>
      </c>
      <c r="M73" s="8"/>
      <c r="N73" s="8"/>
      <c r="O73" s="28"/>
    </row>
    <row r="74" spans="1:15" ht="18.75">
      <c r="A74" s="41">
        <v>8</v>
      </c>
      <c r="B74" s="9" t="s">
        <v>151</v>
      </c>
      <c r="C74" s="9" t="s">
        <v>8</v>
      </c>
      <c r="D74" s="9" t="s">
        <v>89</v>
      </c>
      <c r="E74" s="9" t="s">
        <v>83</v>
      </c>
      <c r="F74" s="13" t="s">
        <v>160</v>
      </c>
      <c r="G74" s="9">
        <v>3</v>
      </c>
      <c r="H74" s="9">
        <v>10</v>
      </c>
      <c r="I74" s="12">
        <v>392</v>
      </c>
      <c r="J74" s="10"/>
      <c r="K74" s="19">
        <v>124</v>
      </c>
      <c r="L74" s="19">
        <v>120</v>
      </c>
      <c r="M74" s="8"/>
      <c r="N74" s="8"/>
      <c r="O74" s="28"/>
    </row>
    <row r="75" spans="1:15" ht="18.75">
      <c r="A75" s="41">
        <v>9</v>
      </c>
      <c r="B75" s="9" t="s">
        <v>151</v>
      </c>
      <c r="C75" s="9" t="s">
        <v>8</v>
      </c>
      <c r="D75" s="9" t="s">
        <v>112</v>
      </c>
      <c r="E75" s="9" t="s">
        <v>109</v>
      </c>
      <c r="F75" s="13" t="s">
        <v>182</v>
      </c>
      <c r="G75" s="9">
        <v>2</v>
      </c>
      <c r="H75" s="9">
        <v>5</v>
      </c>
      <c r="I75" s="12">
        <v>324</v>
      </c>
      <c r="J75" s="10"/>
      <c r="K75" s="19">
        <v>119</v>
      </c>
      <c r="L75" s="8"/>
      <c r="M75" s="8"/>
      <c r="N75" s="8"/>
      <c r="O75" s="28"/>
    </row>
    <row r="76" spans="1:15" ht="18.75">
      <c r="A76" s="41">
        <v>10</v>
      </c>
      <c r="B76" s="9" t="s">
        <v>151</v>
      </c>
      <c r="C76" s="9" t="s">
        <v>8</v>
      </c>
      <c r="D76" s="9" t="s">
        <v>215</v>
      </c>
      <c r="E76" s="9" t="s">
        <v>216</v>
      </c>
      <c r="F76" s="13" t="s">
        <v>160</v>
      </c>
      <c r="G76" s="9">
        <v>0</v>
      </c>
      <c r="H76" s="9">
        <v>0</v>
      </c>
      <c r="I76" s="12">
        <v>217</v>
      </c>
      <c r="J76" s="10"/>
      <c r="K76" s="19">
        <v>101</v>
      </c>
      <c r="L76" s="8"/>
      <c r="M76" s="8"/>
      <c r="N76" s="8"/>
      <c r="O76" s="28"/>
    </row>
    <row r="77" spans="1:15" ht="18.75">
      <c r="A77" s="41"/>
      <c r="B77" s="9"/>
      <c r="C77" s="9"/>
      <c r="D77" s="9"/>
      <c r="E77" s="9"/>
      <c r="F77" s="13"/>
      <c r="G77" s="9"/>
      <c r="H77" s="9"/>
      <c r="I77" s="12"/>
      <c r="J77" s="10"/>
      <c r="K77" s="8"/>
      <c r="L77" s="8"/>
      <c r="M77" s="8"/>
      <c r="N77" s="8"/>
      <c r="O77" s="28"/>
    </row>
    <row r="78" spans="1:15" ht="18.75">
      <c r="A78" s="41"/>
      <c r="B78" s="7"/>
      <c r="C78" s="7"/>
      <c r="D78" s="7"/>
      <c r="E78" s="7"/>
      <c r="F78" s="7"/>
      <c r="G78" s="7"/>
      <c r="H78" s="7"/>
      <c r="I78" s="8"/>
      <c r="J78" s="8"/>
      <c r="K78" s="8"/>
      <c r="L78" s="8"/>
      <c r="M78" s="8"/>
      <c r="N78" s="8"/>
      <c r="O78" s="28"/>
    </row>
    <row r="79" spans="1:15" s="31" customFormat="1" ht="37.5">
      <c r="A79" s="42" t="s">
        <v>0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5</v>
      </c>
      <c r="G79" s="4" t="s">
        <v>6</v>
      </c>
      <c r="H79" s="4">
        <v>10</v>
      </c>
      <c r="I79" s="4" t="s">
        <v>34</v>
      </c>
      <c r="J79" s="5" t="s">
        <v>29</v>
      </c>
      <c r="K79" s="5" t="s">
        <v>30</v>
      </c>
      <c r="L79" s="5" t="s">
        <v>31</v>
      </c>
      <c r="M79" s="5" t="s">
        <v>33</v>
      </c>
      <c r="N79" s="5" t="s">
        <v>32</v>
      </c>
    </row>
    <row r="80" spans="1:15" ht="18.75">
      <c r="A80" s="41">
        <v>1</v>
      </c>
      <c r="B80" s="9" t="s">
        <v>151</v>
      </c>
      <c r="C80" s="9" t="s">
        <v>9</v>
      </c>
      <c r="D80" s="9" t="s">
        <v>119</v>
      </c>
      <c r="E80" s="9" t="s">
        <v>115</v>
      </c>
      <c r="F80" s="13" t="s">
        <v>160</v>
      </c>
      <c r="G80" s="9">
        <v>2</v>
      </c>
      <c r="H80" s="9">
        <v>4</v>
      </c>
      <c r="I80" s="12">
        <v>363</v>
      </c>
      <c r="J80" s="10"/>
      <c r="K80" s="10"/>
      <c r="L80" s="19" t="s">
        <v>145</v>
      </c>
      <c r="M80" s="19">
        <v>126</v>
      </c>
      <c r="N80" s="19">
        <v>127</v>
      </c>
      <c r="O80" s="31" t="s">
        <v>147</v>
      </c>
    </row>
    <row r="81" spans="1:15" ht="18.75">
      <c r="A81" s="41">
        <v>2</v>
      </c>
      <c r="B81" s="9" t="s">
        <v>151</v>
      </c>
      <c r="C81" s="9" t="s">
        <v>9</v>
      </c>
      <c r="D81" s="9" t="s">
        <v>117</v>
      </c>
      <c r="E81" s="9" t="s">
        <v>113</v>
      </c>
      <c r="F81" s="13" t="s">
        <v>94</v>
      </c>
      <c r="G81" s="9">
        <v>1</v>
      </c>
      <c r="H81" s="9">
        <v>2</v>
      </c>
      <c r="I81" s="12">
        <v>233</v>
      </c>
      <c r="J81" s="10"/>
      <c r="K81" s="10"/>
      <c r="L81" s="19" t="s">
        <v>145</v>
      </c>
      <c r="M81" s="19">
        <v>111</v>
      </c>
      <c r="N81" s="19">
        <v>96</v>
      </c>
      <c r="O81" s="31" t="s">
        <v>148</v>
      </c>
    </row>
    <row r="82" spans="1:15" ht="18.75">
      <c r="A82" s="41">
        <v>3</v>
      </c>
      <c r="B82" s="9" t="s">
        <v>151</v>
      </c>
      <c r="C82" s="9" t="s">
        <v>9</v>
      </c>
      <c r="D82" s="9" t="s">
        <v>217</v>
      </c>
      <c r="E82" s="9" t="s">
        <v>218</v>
      </c>
      <c r="F82" s="13" t="s">
        <v>79</v>
      </c>
      <c r="G82" s="9">
        <v>1</v>
      </c>
      <c r="H82" s="9">
        <v>2</v>
      </c>
      <c r="I82" s="12">
        <v>192</v>
      </c>
      <c r="J82" s="10"/>
      <c r="K82" s="10"/>
      <c r="L82" s="19">
        <v>70</v>
      </c>
      <c r="M82" s="19">
        <v>74</v>
      </c>
      <c r="N82" s="19">
        <v>72</v>
      </c>
      <c r="O82" s="31" t="s">
        <v>149</v>
      </c>
    </row>
    <row r="83" spans="1:15" ht="18.75">
      <c r="A83" s="41">
        <v>4</v>
      </c>
      <c r="B83" s="9" t="s">
        <v>151</v>
      </c>
      <c r="C83" s="9" t="s">
        <v>9</v>
      </c>
      <c r="D83" s="9" t="s">
        <v>219</v>
      </c>
      <c r="E83" s="9" t="s">
        <v>220</v>
      </c>
      <c r="F83" s="13" t="s">
        <v>15</v>
      </c>
      <c r="G83" s="9">
        <v>1</v>
      </c>
      <c r="H83" s="9">
        <v>1</v>
      </c>
      <c r="I83" s="12">
        <v>162</v>
      </c>
      <c r="J83" s="10"/>
      <c r="K83" s="10"/>
      <c r="L83" s="19">
        <v>39</v>
      </c>
      <c r="M83" s="19">
        <v>37</v>
      </c>
      <c r="N83" s="19">
        <v>48</v>
      </c>
      <c r="O83" s="31"/>
    </row>
    <row r="84" spans="1:15" ht="18.75">
      <c r="A84" s="41">
        <v>5</v>
      </c>
      <c r="B84" s="9" t="s">
        <v>151</v>
      </c>
      <c r="C84" s="9" t="s">
        <v>9</v>
      </c>
      <c r="D84" s="9" t="s">
        <v>10</v>
      </c>
      <c r="E84" s="9" t="s">
        <v>223</v>
      </c>
      <c r="F84" s="13" t="s">
        <v>15</v>
      </c>
      <c r="G84" s="9">
        <v>0</v>
      </c>
      <c r="H84" s="9">
        <v>0</v>
      </c>
      <c r="I84" s="12">
        <v>77</v>
      </c>
      <c r="J84" s="10"/>
      <c r="K84" s="10"/>
      <c r="L84" s="19">
        <v>31</v>
      </c>
      <c r="M84" s="19"/>
      <c r="N84" s="19"/>
      <c r="O84" s="31"/>
    </row>
    <row r="85" spans="1:15" ht="18.75">
      <c r="A85" s="41">
        <v>6</v>
      </c>
      <c r="B85" s="9" t="s">
        <v>151</v>
      </c>
      <c r="C85" s="9" t="s">
        <v>9</v>
      </c>
      <c r="D85" s="9" t="s">
        <v>221</v>
      </c>
      <c r="E85" s="9" t="s">
        <v>222</v>
      </c>
      <c r="F85" s="13" t="s">
        <v>15</v>
      </c>
      <c r="G85" s="9">
        <v>0</v>
      </c>
      <c r="H85" s="9">
        <v>0</v>
      </c>
      <c r="I85" s="12">
        <v>92</v>
      </c>
      <c r="J85" s="10"/>
      <c r="K85" s="10"/>
      <c r="L85" s="19">
        <v>22</v>
      </c>
      <c r="M85" s="19"/>
      <c r="N85" s="19"/>
      <c r="O85" s="31"/>
    </row>
    <row r="86" spans="1:15" ht="18.75">
      <c r="A86" s="41"/>
      <c r="B86" s="9"/>
      <c r="C86" s="9"/>
      <c r="D86" s="9"/>
      <c r="E86" s="9"/>
      <c r="F86" s="13"/>
      <c r="G86" s="9"/>
      <c r="H86" s="9"/>
      <c r="I86" s="12"/>
      <c r="J86" s="10"/>
      <c r="K86" s="10"/>
      <c r="L86" s="19"/>
      <c r="M86" s="8"/>
      <c r="N86" s="8"/>
      <c r="O86" s="28"/>
    </row>
    <row r="87" spans="1:15" s="31" customFormat="1" ht="37.5">
      <c r="A87" s="42" t="s">
        <v>0</v>
      </c>
      <c r="B87" s="3" t="s">
        <v>1</v>
      </c>
      <c r="C87" s="3" t="s">
        <v>2</v>
      </c>
      <c r="D87" s="3" t="s">
        <v>3</v>
      </c>
      <c r="E87" s="3" t="s">
        <v>4</v>
      </c>
      <c r="F87" s="3" t="s">
        <v>5</v>
      </c>
      <c r="G87" s="4" t="s">
        <v>6</v>
      </c>
      <c r="H87" s="4">
        <v>10</v>
      </c>
      <c r="I87" s="4" t="s">
        <v>34</v>
      </c>
      <c r="J87" s="5" t="s">
        <v>29</v>
      </c>
      <c r="K87" s="5" t="s">
        <v>30</v>
      </c>
      <c r="L87" s="5" t="s">
        <v>31</v>
      </c>
      <c r="M87" s="5" t="s">
        <v>33</v>
      </c>
      <c r="N87" s="5" t="s">
        <v>32</v>
      </c>
    </row>
    <row r="88" spans="1:15" ht="18.75">
      <c r="A88" s="41">
        <v>1</v>
      </c>
      <c r="B88" s="9" t="s">
        <v>27</v>
      </c>
      <c r="C88" s="9" t="s">
        <v>8</v>
      </c>
      <c r="D88" s="9" t="s">
        <v>225</v>
      </c>
      <c r="E88" s="9" t="s">
        <v>226</v>
      </c>
      <c r="F88" s="13" t="s">
        <v>160</v>
      </c>
      <c r="G88" s="9">
        <v>0</v>
      </c>
      <c r="H88" s="9">
        <v>3</v>
      </c>
      <c r="I88" s="11">
        <v>269</v>
      </c>
      <c r="J88" s="20"/>
      <c r="K88" s="20"/>
      <c r="L88" s="20"/>
      <c r="M88" s="19">
        <v>6</v>
      </c>
      <c r="N88" s="19">
        <v>5.7</v>
      </c>
      <c r="O88" s="31" t="s">
        <v>147</v>
      </c>
    </row>
    <row r="89" spans="1:15" ht="18.75">
      <c r="A89" s="41">
        <v>2</v>
      </c>
      <c r="B89" s="9" t="s">
        <v>27</v>
      </c>
      <c r="C89" s="9" t="s">
        <v>8</v>
      </c>
      <c r="D89" s="9" t="s">
        <v>186</v>
      </c>
      <c r="E89" s="9" t="s">
        <v>224</v>
      </c>
      <c r="F89" s="13" t="s">
        <v>183</v>
      </c>
      <c r="G89" s="9">
        <v>2</v>
      </c>
      <c r="H89" s="9">
        <v>2</v>
      </c>
      <c r="I89" s="11">
        <v>356</v>
      </c>
      <c r="J89" s="20"/>
      <c r="K89" s="20"/>
      <c r="L89" s="20"/>
      <c r="M89" s="19">
        <v>6</v>
      </c>
      <c r="N89" s="19">
        <v>5.4</v>
      </c>
      <c r="O89" s="31" t="s">
        <v>148</v>
      </c>
    </row>
    <row r="90" spans="1:15" ht="18.75">
      <c r="A90" s="41">
        <v>3</v>
      </c>
      <c r="B90" s="9" t="s">
        <v>27</v>
      </c>
      <c r="C90" s="9" t="s">
        <v>8</v>
      </c>
      <c r="D90" s="9" t="s">
        <v>123</v>
      </c>
      <c r="E90" s="9" t="s">
        <v>121</v>
      </c>
      <c r="F90" s="13" t="s">
        <v>160</v>
      </c>
      <c r="G90" s="9">
        <v>0</v>
      </c>
      <c r="H90" s="9">
        <v>0</v>
      </c>
      <c r="I90" s="11">
        <v>254</v>
      </c>
      <c r="J90" s="20"/>
      <c r="K90" s="20"/>
      <c r="L90" s="20"/>
      <c r="M90" s="19">
        <v>0</v>
      </c>
      <c r="N90" s="19">
        <v>6</v>
      </c>
      <c r="O90" s="31" t="s">
        <v>149</v>
      </c>
    </row>
    <row r="91" spans="1:15" ht="18.75">
      <c r="A91" s="41">
        <v>4</v>
      </c>
      <c r="B91" s="9" t="s">
        <v>27</v>
      </c>
      <c r="C91" s="9" t="s">
        <v>8</v>
      </c>
      <c r="D91" s="9" t="s">
        <v>227</v>
      </c>
      <c r="E91" s="9" t="s">
        <v>228</v>
      </c>
      <c r="F91" s="13" t="s">
        <v>51</v>
      </c>
      <c r="G91" s="9">
        <v>1</v>
      </c>
      <c r="H91" s="9">
        <v>2</v>
      </c>
      <c r="I91" s="11">
        <v>163</v>
      </c>
      <c r="J91" s="20"/>
      <c r="K91" s="20"/>
      <c r="L91" s="35">
        <v>6</v>
      </c>
      <c r="M91" s="19">
        <v>0</v>
      </c>
      <c r="N91" s="19">
        <v>0</v>
      </c>
      <c r="O91" s="31"/>
    </row>
    <row r="92" spans="1:15" ht="18.75">
      <c r="A92" s="41">
        <v>5</v>
      </c>
      <c r="B92" s="9" t="s">
        <v>27</v>
      </c>
      <c r="C92" s="9" t="s">
        <v>8</v>
      </c>
      <c r="D92" s="9" t="s">
        <v>124</v>
      </c>
      <c r="E92" s="9" t="s">
        <v>122</v>
      </c>
      <c r="F92" s="13" t="s">
        <v>182</v>
      </c>
      <c r="G92" s="9">
        <v>0</v>
      </c>
      <c r="H92" s="9">
        <v>0</v>
      </c>
      <c r="I92" s="11">
        <v>115</v>
      </c>
      <c r="J92" s="20"/>
      <c r="K92" s="20"/>
      <c r="L92" s="35">
        <v>0</v>
      </c>
      <c r="M92" s="19"/>
      <c r="N92" s="19"/>
      <c r="O92" s="31"/>
    </row>
    <row r="93" spans="1:15" ht="18.75">
      <c r="A93" s="41"/>
      <c r="B93" s="9"/>
      <c r="C93" s="9"/>
      <c r="D93" s="9"/>
      <c r="E93" s="9"/>
      <c r="F93" s="13"/>
      <c r="G93" s="9"/>
      <c r="H93" s="9"/>
      <c r="I93" s="12"/>
      <c r="J93" s="8"/>
      <c r="K93" s="8"/>
      <c r="L93" s="8"/>
      <c r="M93" s="8"/>
      <c r="N93" s="8"/>
      <c r="O93" s="28"/>
    </row>
    <row r="94" spans="1:15" s="31" customFormat="1" ht="37.5">
      <c r="A94" s="42" t="s">
        <v>0</v>
      </c>
      <c r="B94" s="3" t="s">
        <v>1</v>
      </c>
      <c r="C94" s="3" t="s">
        <v>2</v>
      </c>
      <c r="D94" s="3" t="s">
        <v>3</v>
      </c>
      <c r="E94" s="3" t="s">
        <v>4</v>
      </c>
      <c r="F94" s="3" t="s">
        <v>5</v>
      </c>
      <c r="G94" s="4" t="s">
        <v>6</v>
      </c>
      <c r="H94" s="4">
        <v>10</v>
      </c>
      <c r="I94" s="4" t="s">
        <v>34</v>
      </c>
      <c r="J94" s="5" t="s">
        <v>29</v>
      </c>
      <c r="K94" s="5" t="s">
        <v>30</v>
      </c>
      <c r="L94" s="5" t="s">
        <v>31</v>
      </c>
      <c r="M94" s="5" t="s">
        <v>33</v>
      </c>
      <c r="N94" s="5" t="s">
        <v>32</v>
      </c>
    </row>
    <row r="95" spans="1:15" ht="18.75">
      <c r="A95" s="41">
        <v>1</v>
      </c>
      <c r="B95" s="9" t="s">
        <v>27</v>
      </c>
      <c r="C95" s="9" t="s">
        <v>9</v>
      </c>
      <c r="D95" s="9" t="s">
        <v>229</v>
      </c>
      <c r="E95" s="9" t="s">
        <v>230</v>
      </c>
      <c r="F95" s="13" t="s">
        <v>51</v>
      </c>
      <c r="G95" s="9">
        <v>1</v>
      </c>
      <c r="H95" s="9">
        <v>2</v>
      </c>
      <c r="I95" s="12">
        <v>260</v>
      </c>
      <c r="J95" s="10"/>
      <c r="K95" s="10"/>
      <c r="L95" s="19" t="s">
        <v>145</v>
      </c>
      <c r="M95" s="19">
        <v>6</v>
      </c>
      <c r="N95" s="19">
        <v>6</v>
      </c>
      <c r="O95" s="31" t="s">
        <v>147</v>
      </c>
    </row>
    <row r="96" spans="1:15" ht="18.75">
      <c r="A96" s="41">
        <v>2</v>
      </c>
      <c r="B96" s="9" t="s">
        <v>27</v>
      </c>
      <c r="C96" s="9" t="s">
        <v>9</v>
      </c>
      <c r="D96" s="9" t="s">
        <v>102</v>
      </c>
      <c r="E96" s="9" t="s">
        <v>127</v>
      </c>
      <c r="F96" s="13" t="s">
        <v>160</v>
      </c>
      <c r="G96" s="9">
        <v>0</v>
      </c>
      <c r="H96" s="9">
        <v>1</v>
      </c>
      <c r="I96" s="12">
        <v>251</v>
      </c>
      <c r="J96" s="10"/>
      <c r="K96" s="10"/>
      <c r="L96" s="19" t="s">
        <v>145</v>
      </c>
      <c r="M96" s="19">
        <v>6</v>
      </c>
      <c r="N96" s="19">
        <v>0</v>
      </c>
      <c r="O96" s="31" t="s">
        <v>148</v>
      </c>
    </row>
    <row r="97" spans="1:15" ht="18.75">
      <c r="A97" s="41">
        <v>3</v>
      </c>
      <c r="B97" s="9" t="s">
        <v>27</v>
      </c>
      <c r="C97" s="9" t="s">
        <v>9</v>
      </c>
      <c r="D97" s="9" t="s">
        <v>130</v>
      </c>
      <c r="E97" s="9" t="s">
        <v>126</v>
      </c>
      <c r="F97" s="13" t="s">
        <v>160</v>
      </c>
      <c r="G97" s="9">
        <v>0</v>
      </c>
      <c r="H97" s="9">
        <v>1</v>
      </c>
      <c r="I97" s="12">
        <v>220</v>
      </c>
      <c r="J97" s="10"/>
      <c r="K97" s="10"/>
      <c r="L97" s="19">
        <v>6</v>
      </c>
      <c r="M97" s="19">
        <v>0</v>
      </c>
      <c r="N97" s="19">
        <v>6</v>
      </c>
      <c r="O97" s="31" t="s">
        <v>149</v>
      </c>
    </row>
    <row r="98" spans="1:15" ht="18.75">
      <c r="A98" s="41">
        <v>4</v>
      </c>
      <c r="B98" s="9" t="s">
        <v>27</v>
      </c>
      <c r="C98" s="9" t="s">
        <v>9</v>
      </c>
      <c r="D98" s="9" t="s">
        <v>231</v>
      </c>
      <c r="E98" s="9" t="s">
        <v>232</v>
      </c>
      <c r="F98" s="13" t="s">
        <v>15</v>
      </c>
      <c r="G98" s="9">
        <v>0</v>
      </c>
      <c r="H98" s="9">
        <v>0</v>
      </c>
      <c r="I98" s="12">
        <v>62</v>
      </c>
      <c r="J98" s="10"/>
      <c r="K98" s="10"/>
      <c r="L98" s="19">
        <v>6</v>
      </c>
      <c r="M98" s="19">
        <v>0</v>
      </c>
      <c r="N98" s="19">
        <v>0</v>
      </c>
      <c r="O98" s="31"/>
    </row>
    <row r="99" spans="1:15" ht="18.75">
      <c r="A99" s="41">
        <v>5</v>
      </c>
      <c r="B99" s="9" t="s">
        <v>27</v>
      </c>
      <c r="C99" s="9" t="s">
        <v>9</v>
      </c>
      <c r="D99" s="9" t="s">
        <v>235</v>
      </c>
      <c r="E99" s="9" t="s">
        <v>236</v>
      </c>
      <c r="F99" s="13" t="s">
        <v>51</v>
      </c>
      <c r="G99" s="9">
        <v>0</v>
      </c>
      <c r="H99" s="9">
        <v>1</v>
      </c>
      <c r="I99" s="12">
        <v>152</v>
      </c>
      <c r="J99" s="10"/>
      <c r="K99" s="10"/>
      <c r="L99" s="19">
        <v>2</v>
      </c>
      <c r="M99" s="19"/>
      <c r="N99" s="19"/>
      <c r="O99" s="31"/>
    </row>
    <row r="100" spans="1:15" ht="18.75">
      <c r="A100" s="41">
        <v>5</v>
      </c>
      <c r="B100" s="9" t="s">
        <v>27</v>
      </c>
      <c r="C100" s="9" t="s">
        <v>9</v>
      </c>
      <c r="D100" s="9" t="s">
        <v>233</v>
      </c>
      <c r="E100" s="9" t="s">
        <v>234</v>
      </c>
      <c r="F100" s="13" t="s">
        <v>51</v>
      </c>
      <c r="G100" s="9">
        <v>1</v>
      </c>
      <c r="H100" s="9">
        <v>1</v>
      </c>
      <c r="I100" s="12">
        <v>231</v>
      </c>
      <c r="J100" s="10"/>
      <c r="K100" s="10"/>
      <c r="L100" s="19">
        <v>2</v>
      </c>
      <c r="M100" s="19"/>
      <c r="N100" s="19"/>
      <c r="O100" s="31"/>
    </row>
    <row r="101" spans="1:15" ht="18.75">
      <c r="A101" s="41"/>
      <c r="B101" s="9"/>
      <c r="C101" s="9"/>
      <c r="D101" s="9"/>
      <c r="E101" s="9"/>
      <c r="F101" s="13"/>
      <c r="G101" s="9"/>
      <c r="H101" s="9"/>
      <c r="I101" s="12"/>
      <c r="J101" s="6"/>
      <c r="K101" s="6"/>
      <c r="L101" s="6"/>
      <c r="M101" s="6"/>
      <c r="N101" s="6"/>
    </row>
    <row r="121" spans="8:8">
      <c r="H121">
        <v>3</v>
      </c>
    </row>
  </sheetData>
  <sortState xmlns:xlrd2="http://schemas.microsoft.com/office/spreadsheetml/2017/richdata2" ref="B95:O99">
    <sortCondition ref="O95:O99"/>
  </sortState>
  <mergeCells count="1">
    <mergeCell ref="A1:I1"/>
  </mergeCells>
  <phoneticPr fontId="2" type="noConversion"/>
  <pageMargins left="0.75" right="0.75" top="1" bottom="1" header="0.5" footer="0.5"/>
  <pageSetup scale="52" fitToHeight="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AE328-01AF-4248-8211-7906C1DDB8EE}">
  <sheetPr>
    <pageSetUpPr fitToPage="1"/>
  </sheetPr>
  <dimension ref="A1:P123"/>
  <sheetViews>
    <sheetView zoomScale="115" zoomScaleNormal="115" workbookViewId="0">
      <selection activeCell="B1" sqref="B1:H123"/>
    </sheetView>
  </sheetViews>
  <sheetFormatPr defaultColWidth="11" defaultRowHeight="15.75"/>
  <cols>
    <col min="1" max="1" width="3.625" customWidth="1"/>
    <col min="2" max="2" width="23.625" bestFit="1" customWidth="1"/>
    <col min="3" max="3" width="8.375" customWidth="1"/>
    <col min="4" max="4" width="25" customWidth="1"/>
    <col min="5" max="6" width="6.625" style="1" customWidth="1"/>
    <col min="7" max="7" width="7" style="1" customWidth="1"/>
    <col min="8" max="8" width="11" style="48" customWidth="1"/>
    <col min="9" max="9" width="3.5" customWidth="1"/>
    <col min="10" max="10" width="5.375" bestFit="1" customWidth="1"/>
    <col min="11" max="11" width="21.625" bestFit="1" customWidth="1"/>
    <col min="12" max="12" width="11" style="1"/>
    <col min="13" max="13" width="3.125" customWidth="1"/>
    <col min="14" max="14" width="5.375" bestFit="1" customWidth="1"/>
    <col min="15" max="15" width="20.25" bestFit="1" customWidth="1"/>
    <col min="257" max="257" width="3.625" customWidth="1"/>
    <col min="258" max="258" width="23.625" bestFit="1" customWidth="1"/>
    <col min="259" max="259" width="8.375" customWidth="1"/>
    <col min="260" max="260" width="25" customWidth="1"/>
    <col min="261" max="262" width="6.625" customWidth="1"/>
    <col min="263" max="263" width="7" customWidth="1"/>
    <col min="265" max="265" width="3.5" customWidth="1"/>
    <col min="266" max="266" width="5.375" bestFit="1" customWidth="1"/>
    <col min="267" max="267" width="21.625" bestFit="1" customWidth="1"/>
    <col min="269" max="269" width="3.125" customWidth="1"/>
    <col min="270" max="270" width="5.375" bestFit="1" customWidth="1"/>
    <col min="271" max="271" width="20.25" bestFit="1" customWidth="1"/>
    <col min="513" max="513" width="3.625" customWidth="1"/>
    <col min="514" max="514" width="23.625" bestFit="1" customWidth="1"/>
    <col min="515" max="515" width="8.375" customWidth="1"/>
    <col min="516" max="516" width="25" customWidth="1"/>
    <col min="517" max="518" width="6.625" customWidth="1"/>
    <col min="519" max="519" width="7" customWidth="1"/>
    <col min="521" max="521" width="3.5" customWidth="1"/>
    <col min="522" max="522" width="5.375" bestFit="1" customWidth="1"/>
    <col min="523" max="523" width="21.625" bestFit="1" customWidth="1"/>
    <col min="525" max="525" width="3.125" customWidth="1"/>
    <col min="526" max="526" width="5.375" bestFit="1" customWidth="1"/>
    <col min="527" max="527" width="20.25" bestFit="1" customWidth="1"/>
    <col min="769" max="769" width="3.625" customWidth="1"/>
    <col min="770" max="770" width="23.625" bestFit="1" customWidth="1"/>
    <col min="771" max="771" width="8.375" customWidth="1"/>
    <col min="772" max="772" width="25" customWidth="1"/>
    <col min="773" max="774" width="6.625" customWidth="1"/>
    <col min="775" max="775" width="7" customWidth="1"/>
    <col min="777" max="777" width="3.5" customWidth="1"/>
    <col min="778" max="778" width="5.375" bestFit="1" customWidth="1"/>
    <col min="779" max="779" width="21.625" bestFit="1" customWidth="1"/>
    <col min="781" max="781" width="3.125" customWidth="1"/>
    <col min="782" max="782" width="5.375" bestFit="1" customWidth="1"/>
    <col min="783" max="783" width="20.25" bestFit="1" customWidth="1"/>
    <col min="1025" max="1025" width="3.625" customWidth="1"/>
    <col min="1026" max="1026" width="23.625" bestFit="1" customWidth="1"/>
    <col min="1027" max="1027" width="8.375" customWidth="1"/>
    <col min="1028" max="1028" width="25" customWidth="1"/>
    <col min="1029" max="1030" width="6.625" customWidth="1"/>
    <col min="1031" max="1031" width="7" customWidth="1"/>
    <col min="1033" max="1033" width="3.5" customWidth="1"/>
    <col min="1034" max="1034" width="5.375" bestFit="1" customWidth="1"/>
    <col min="1035" max="1035" width="21.625" bestFit="1" customWidth="1"/>
    <col min="1037" max="1037" width="3.125" customWidth="1"/>
    <col min="1038" max="1038" width="5.375" bestFit="1" customWidth="1"/>
    <col min="1039" max="1039" width="20.25" bestFit="1" customWidth="1"/>
    <col min="1281" max="1281" width="3.625" customWidth="1"/>
    <col min="1282" max="1282" width="23.625" bestFit="1" customWidth="1"/>
    <col min="1283" max="1283" width="8.375" customWidth="1"/>
    <col min="1284" max="1284" width="25" customWidth="1"/>
    <col min="1285" max="1286" width="6.625" customWidth="1"/>
    <col min="1287" max="1287" width="7" customWidth="1"/>
    <col min="1289" max="1289" width="3.5" customWidth="1"/>
    <col min="1290" max="1290" width="5.375" bestFit="1" customWidth="1"/>
    <col min="1291" max="1291" width="21.625" bestFit="1" customWidth="1"/>
    <col min="1293" max="1293" width="3.125" customWidth="1"/>
    <col min="1294" max="1294" width="5.375" bestFit="1" customWidth="1"/>
    <col min="1295" max="1295" width="20.25" bestFit="1" customWidth="1"/>
    <col min="1537" max="1537" width="3.625" customWidth="1"/>
    <col min="1538" max="1538" width="23.625" bestFit="1" customWidth="1"/>
    <col min="1539" max="1539" width="8.375" customWidth="1"/>
    <col min="1540" max="1540" width="25" customWidth="1"/>
    <col min="1541" max="1542" width="6.625" customWidth="1"/>
    <col min="1543" max="1543" width="7" customWidth="1"/>
    <col min="1545" max="1545" width="3.5" customWidth="1"/>
    <col min="1546" max="1546" width="5.375" bestFit="1" customWidth="1"/>
    <col min="1547" max="1547" width="21.625" bestFit="1" customWidth="1"/>
    <col min="1549" max="1549" width="3.125" customWidth="1"/>
    <col min="1550" max="1550" width="5.375" bestFit="1" customWidth="1"/>
    <col min="1551" max="1551" width="20.25" bestFit="1" customWidth="1"/>
    <col min="1793" max="1793" width="3.625" customWidth="1"/>
    <col min="1794" max="1794" width="23.625" bestFit="1" customWidth="1"/>
    <col min="1795" max="1795" width="8.375" customWidth="1"/>
    <col min="1796" max="1796" width="25" customWidth="1"/>
    <col min="1797" max="1798" width="6.625" customWidth="1"/>
    <col min="1799" max="1799" width="7" customWidth="1"/>
    <col min="1801" max="1801" width="3.5" customWidth="1"/>
    <col min="1802" max="1802" width="5.375" bestFit="1" customWidth="1"/>
    <col min="1803" max="1803" width="21.625" bestFit="1" customWidth="1"/>
    <col min="1805" max="1805" width="3.125" customWidth="1"/>
    <col min="1806" max="1806" width="5.375" bestFit="1" customWidth="1"/>
    <col min="1807" max="1807" width="20.25" bestFit="1" customWidth="1"/>
    <col min="2049" max="2049" width="3.625" customWidth="1"/>
    <col min="2050" max="2050" width="23.625" bestFit="1" customWidth="1"/>
    <col min="2051" max="2051" width="8.375" customWidth="1"/>
    <col min="2052" max="2052" width="25" customWidth="1"/>
    <col min="2053" max="2054" width="6.625" customWidth="1"/>
    <col min="2055" max="2055" width="7" customWidth="1"/>
    <col min="2057" max="2057" width="3.5" customWidth="1"/>
    <col min="2058" max="2058" width="5.375" bestFit="1" customWidth="1"/>
    <col min="2059" max="2059" width="21.625" bestFit="1" customWidth="1"/>
    <col min="2061" max="2061" width="3.125" customWidth="1"/>
    <col min="2062" max="2062" width="5.375" bestFit="1" customWidth="1"/>
    <col min="2063" max="2063" width="20.25" bestFit="1" customWidth="1"/>
    <col min="2305" max="2305" width="3.625" customWidth="1"/>
    <col min="2306" max="2306" width="23.625" bestFit="1" customWidth="1"/>
    <col min="2307" max="2307" width="8.375" customWidth="1"/>
    <col min="2308" max="2308" width="25" customWidth="1"/>
    <col min="2309" max="2310" width="6.625" customWidth="1"/>
    <col min="2311" max="2311" width="7" customWidth="1"/>
    <col min="2313" max="2313" width="3.5" customWidth="1"/>
    <col min="2314" max="2314" width="5.375" bestFit="1" customWidth="1"/>
    <col min="2315" max="2315" width="21.625" bestFit="1" customWidth="1"/>
    <col min="2317" max="2317" width="3.125" customWidth="1"/>
    <col min="2318" max="2318" width="5.375" bestFit="1" customWidth="1"/>
    <col min="2319" max="2319" width="20.25" bestFit="1" customWidth="1"/>
    <col min="2561" max="2561" width="3.625" customWidth="1"/>
    <col min="2562" max="2562" width="23.625" bestFit="1" customWidth="1"/>
    <col min="2563" max="2563" width="8.375" customWidth="1"/>
    <col min="2564" max="2564" width="25" customWidth="1"/>
    <col min="2565" max="2566" width="6.625" customWidth="1"/>
    <col min="2567" max="2567" width="7" customWidth="1"/>
    <col min="2569" max="2569" width="3.5" customWidth="1"/>
    <col min="2570" max="2570" width="5.375" bestFit="1" customWidth="1"/>
    <col min="2571" max="2571" width="21.625" bestFit="1" customWidth="1"/>
    <col min="2573" max="2573" width="3.125" customWidth="1"/>
    <col min="2574" max="2574" width="5.375" bestFit="1" customWidth="1"/>
    <col min="2575" max="2575" width="20.25" bestFit="1" customWidth="1"/>
    <col min="2817" max="2817" width="3.625" customWidth="1"/>
    <col min="2818" max="2818" width="23.625" bestFit="1" customWidth="1"/>
    <col min="2819" max="2819" width="8.375" customWidth="1"/>
    <col min="2820" max="2820" width="25" customWidth="1"/>
    <col min="2821" max="2822" width="6.625" customWidth="1"/>
    <col min="2823" max="2823" width="7" customWidth="1"/>
    <col min="2825" max="2825" width="3.5" customWidth="1"/>
    <col min="2826" max="2826" width="5.375" bestFit="1" customWidth="1"/>
    <col min="2827" max="2827" width="21.625" bestFit="1" customWidth="1"/>
    <col min="2829" max="2829" width="3.125" customWidth="1"/>
    <col min="2830" max="2830" width="5.375" bestFit="1" customWidth="1"/>
    <col min="2831" max="2831" width="20.25" bestFit="1" customWidth="1"/>
    <col min="3073" max="3073" width="3.625" customWidth="1"/>
    <col min="3074" max="3074" width="23.625" bestFit="1" customWidth="1"/>
    <col min="3075" max="3075" width="8.375" customWidth="1"/>
    <col min="3076" max="3076" width="25" customWidth="1"/>
    <col min="3077" max="3078" width="6.625" customWidth="1"/>
    <col min="3079" max="3079" width="7" customWidth="1"/>
    <col min="3081" max="3081" width="3.5" customWidth="1"/>
    <col min="3082" max="3082" width="5.375" bestFit="1" customWidth="1"/>
    <col min="3083" max="3083" width="21.625" bestFit="1" customWidth="1"/>
    <col min="3085" max="3085" width="3.125" customWidth="1"/>
    <col min="3086" max="3086" width="5.375" bestFit="1" customWidth="1"/>
    <col min="3087" max="3087" width="20.25" bestFit="1" customWidth="1"/>
    <col min="3329" max="3329" width="3.625" customWidth="1"/>
    <col min="3330" max="3330" width="23.625" bestFit="1" customWidth="1"/>
    <col min="3331" max="3331" width="8.375" customWidth="1"/>
    <col min="3332" max="3332" width="25" customWidth="1"/>
    <col min="3333" max="3334" width="6.625" customWidth="1"/>
    <col min="3335" max="3335" width="7" customWidth="1"/>
    <col min="3337" max="3337" width="3.5" customWidth="1"/>
    <col min="3338" max="3338" width="5.375" bestFit="1" customWidth="1"/>
    <col min="3339" max="3339" width="21.625" bestFit="1" customWidth="1"/>
    <col min="3341" max="3341" width="3.125" customWidth="1"/>
    <col min="3342" max="3342" width="5.375" bestFit="1" customWidth="1"/>
    <col min="3343" max="3343" width="20.25" bestFit="1" customWidth="1"/>
    <col min="3585" max="3585" width="3.625" customWidth="1"/>
    <col min="3586" max="3586" width="23.625" bestFit="1" customWidth="1"/>
    <col min="3587" max="3587" width="8.375" customWidth="1"/>
    <col min="3588" max="3588" width="25" customWidth="1"/>
    <col min="3589" max="3590" width="6.625" customWidth="1"/>
    <col min="3591" max="3591" width="7" customWidth="1"/>
    <col min="3593" max="3593" width="3.5" customWidth="1"/>
    <col min="3594" max="3594" width="5.375" bestFit="1" customWidth="1"/>
    <col min="3595" max="3595" width="21.625" bestFit="1" customWidth="1"/>
    <col min="3597" max="3597" width="3.125" customWidth="1"/>
    <col min="3598" max="3598" width="5.375" bestFit="1" customWidth="1"/>
    <col min="3599" max="3599" width="20.25" bestFit="1" customWidth="1"/>
    <col min="3841" max="3841" width="3.625" customWidth="1"/>
    <col min="3842" max="3842" width="23.625" bestFit="1" customWidth="1"/>
    <col min="3843" max="3843" width="8.375" customWidth="1"/>
    <col min="3844" max="3844" width="25" customWidth="1"/>
    <col min="3845" max="3846" width="6.625" customWidth="1"/>
    <col min="3847" max="3847" width="7" customWidth="1"/>
    <col min="3849" max="3849" width="3.5" customWidth="1"/>
    <col min="3850" max="3850" width="5.375" bestFit="1" customWidth="1"/>
    <col min="3851" max="3851" width="21.625" bestFit="1" customWidth="1"/>
    <col min="3853" max="3853" width="3.125" customWidth="1"/>
    <col min="3854" max="3854" width="5.375" bestFit="1" customWidth="1"/>
    <col min="3855" max="3855" width="20.25" bestFit="1" customWidth="1"/>
    <col min="4097" max="4097" width="3.625" customWidth="1"/>
    <col min="4098" max="4098" width="23.625" bestFit="1" customWidth="1"/>
    <col min="4099" max="4099" width="8.375" customWidth="1"/>
    <col min="4100" max="4100" width="25" customWidth="1"/>
    <col min="4101" max="4102" width="6.625" customWidth="1"/>
    <col min="4103" max="4103" width="7" customWidth="1"/>
    <col min="4105" max="4105" width="3.5" customWidth="1"/>
    <col min="4106" max="4106" width="5.375" bestFit="1" customWidth="1"/>
    <col min="4107" max="4107" width="21.625" bestFit="1" customWidth="1"/>
    <col min="4109" max="4109" width="3.125" customWidth="1"/>
    <col min="4110" max="4110" width="5.375" bestFit="1" customWidth="1"/>
    <col min="4111" max="4111" width="20.25" bestFit="1" customWidth="1"/>
    <col min="4353" max="4353" width="3.625" customWidth="1"/>
    <col min="4354" max="4354" width="23.625" bestFit="1" customWidth="1"/>
    <col min="4355" max="4355" width="8.375" customWidth="1"/>
    <col min="4356" max="4356" width="25" customWidth="1"/>
    <col min="4357" max="4358" width="6.625" customWidth="1"/>
    <col min="4359" max="4359" width="7" customWidth="1"/>
    <col min="4361" max="4361" width="3.5" customWidth="1"/>
    <col min="4362" max="4362" width="5.375" bestFit="1" customWidth="1"/>
    <col min="4363" max="4363" width="21.625" bestFit="1" customWidth="1"/>
    <col min="4365" max="4365" width="3.125" customWidth="1"/>
    <col min="4366" max="4366" width="5.375" bestFit="1" customWidth="1"/>
    <col min="4367" max="4367" width="20.25" bestFit="1" customWidth="1"/>
    <col min="4609" max="4609" width="3.625" customWidth="1"/>
    <col min="4610" max="4610" width="23.625" bestFit="1" customWidth="1"/>
    <col min="4611" max="4611" width="8.375" customWidth="1"/>
    <col min="4612" max="4612" width="25" customWidth="1"/>
    <col min="4613" max="4614" width="6.625" customWidth="1"/>
    <col min="4615" max="4615" width="7" customWidth="1"/>
    <col min="4617" max="4617" width="3.5" customWidth="1"/>
    <col min="4618" max="4618" width="5.375" bestFit="1" customWidth="1"/>
    <col min="4619" max="4619" width="21.625" bestFit="1" customWidth="1"/>
    <col min="4621" max="4621" width="3.125" customWidth="1"/>
    <col min="4622" max="4622" width="5.375" bestFit="1" customWidth="1"/>
    <col min="4623" max="4623" width="20.25" bestFit="1" customWidth="1"/>
    <col min="4865" max="4865" width="3.625" customWidth="1"/>
    <col min="4866" max="4866" width="23.625" bestFit="1" customWidth="1"/>
    <col min="4867" max="4867" width="8.375" customWidth="1"/>
    <col min="4868" max="4868" width="25" customWidth="1"/>
    <col min="4869" max="4870" width="6.625" customWidth="1"/>
    <col min="4871" max="4871" width="7" customWidth="1"/>
    <col min="4873" max="4873" width="3.5" customWidth="1"/>
    <col min="4874" max="4874" width="5.375" bestFit="1" customWidth="1"/>
    <col min="4875" max="4875" width="21.625" bestFit="1" customWidth="1"/>
    <col min="4877" max="4877" width="3.125" customWidth="1"/>
    <col min="4878" max="4878" width="5.375" bestFit="1" customWidth="1"/>
    <col min="4879" max="4879" width="20.25" bestFit="1" customWidth="1"/>
    <col min="5121" max="5121" width="3.625" customWidth="1"/>
    <col min="5122" max="5122" width="23.625" bestFit="1" customWidth="1"/>
    <col min="5123" max="5123" width="8.375" customWidth="1"/>
    <col min="5124" max="5124" width="25" customWidth="1"/>
    <col min="5125" max="5126" width="6.625" customWidth="1"/>
    <col min="5127" max="5127" width="7" customWidth="1"/>
    <col min="5129" max="5129" width="3.5" customWidth="1"/>
    <col min="5130" max="5130" width="5.375" bestFit="1" customWidth="1"/>
    <col min="5131" max="5131" width="21.625" bestFit="1" customWidth="1"/>
    <col min="5133" max="5133" width="3.125" customWidth="1"/>
    <col min="5134" max="5134" width="5.375" bestFit="1" customWidth="1"/>
    <col min="5135" max="5135" width="20.25" bestFit="1" customWidth="1"/>
    <col min="5377" max="5377" width="3.625" customWidth="1"/>
    <col min="5378" max="5378" width="23.625" bestFit="1" customWidth="1"/>
    <col min="5379" max="5379" width="8.375" customWidth="1"/>
    <col min="5380" max="5380" width="25" customWidth="1"/>
    <col min="5381" max="5382" width="6.625" customWidth="1"/>
    <col min="5383" max="5383" width="7" customWidth="1"/>
    <col min="5385" max="5385" width="3.5" customWidth="1"/>
    <col min="5386" max="5386" width="5.375" bestFit="1" customWidth="1"/>
    <col min="5387" max="5387" width="21.625" bestFit="1" customWidth="1"/>
    <col min="5389" max="5389" width="3.125" customWidth="1"/>
    <col min="5390" max="5390" width="5.375" bestFit="1" customWidth="1"/>
    <col min="5391" max="5391" width="20.25" bestFit="1" customWidth="1"/>
    <col min="5633" max="5633" width="3.625" customWidth="1"/>
    <col min="5634" max="5634" width="23.625" bestFit="1" customWidth="1"/>
    <col min="5635" max="5635" width="8.375" customWidth="1"/>
    <col min="5636" max="5636" width="25" customWidth="1"/>
    <col min="5637" max="5638" width="6.625" customWidth="1"/>
    <col min="5639" max="5639" width="7" customWidth="1"/>
    <col min="5641" max="5641" width="3.5" customWidth="1"/>
    <col min="5642" max="5642" width="5.375" bestFit="1" customWidth="1"/>
    <col min="5643" max="5643" width="21.625" bestFit="1" customWidth="1"/>
    <col min="5645" max="5645" width="3.125" customWidth="1"/>
    <col min="5646" max="5646" width="5.375" bestFit="1" customWidth="1"/>
    <col min="5647" max="5647" width="20.25" bestFit="1" customWidth="1"/>
    <col min="5889" max="5889" width="3.625" customWidth="1"/>
    <col min="5890" max="5890" width="23.625" bestFit="1" customWidth="1"/>
    <col min="5891" max="5891" width="8.375" customWidth="1"/>
    <col min="5892" max="5892" width="25" customWidth="1"/>
    <col min="5893" max="5894" width="6.625" customWidth="1"/>
    <col min="5895" max="5895" width="7" customWidth="1"/>
    <col min="5897" max="5897" width="3.5" customWidth="1"/>
    <col min="5898" max="5898" width="5.375" bestFit="1" customWidth="1"/>
    <col min="5899" max="5899" width="21.625" bestFit="1" customWidth="1"/>
    <col min="5901" max="5901" width="3.125" customWidth="1"/>
    <col min="5902" max="5902" width="5.375" bestFit="1" customWidth="1"/>
    <col min="5903" max="5903" width="20.25" bestFit="1" customWidth="1"/>
    <col min="6145" max="6145" width="3.625" customWidth="1"/>
    <col min="6146" max="6146" width="23.625" bestFit="1" customWidth="1"/>
    <col min="6147" max="6147" width="8.375" customWidth="1"/>
    <col min="6148" max="6148" width="25" customWidth="1"/>
    <col min="6149" max="6150" width="6.625" customWidth="1"/>
    <col min="6151" max="6151" width="7" customWidth="1"/>
    <col min="6153" max="6153" width="3.5" customWidth="1"/>
    <col min="6154" max="6154" width="5.375" bestFit="1" customWidth="1"/>
    <col min="6155" max="6155" width="21.625" bestFit="1" customWidth="1"/>
    <col min="6157" max="6157" width="3.125" customWidth="1"/>
    <col min="6158" max="6158" width="5.375" bestFit="1" customWidth="1"/>
    <col min="6159" max="6159" width="20.25" bestFit="1" customWidth="1"/>
    <col min="6401" max="6401" width="3.625" customWidth="1"/>
    <col min="6402" max="6402" width="23.625" bestFit="1" customWidth="1"/>
    <col min="6403" max="6403" width="8.375" customWidth="1"/>
    <col min="6404" max="6404" width="25" customWidth="1"/>
    <col min="6405" max="6406" width="6.625" customWidth="1"/>
    <col min="6407" max="6407" width="7" customWidth="1"/>
    <col min="6409" max="6409" width="3.5" customWidth="1"/>
    <col min="6410" max="6410" width="5.375" bestFit="1" customWidth="1"/>
    <col min="6411" max="6411" width="21.625" bestFit="1" customWidth="1"/>
    <col min="6413" max="6413" width="3.125" customWidth="1"/>
    <col min="6414" max="6414" width="5.375" bestFit="1" customWidth="1"/>
    <col min="6415" max="6415" width="20.25" bestFit="1" customWidth="1"/>
    <col min="6657" max="6657" width="3.625" customWidth="1"/>
    <col min="6658" max="6658" width="23.625" bestFit="1" customWidth="1"/>
    <col min="6659" max="6659" width="8.375" customWidth="1"/>
    <col min="6660" max="6660" width="25" customWidth="1"/>
    <col min="6661" max="6662" width="6.625" customWidth="1"/>
    <col min="6663" max="6663" width="7" customWidth="1"/>
    <col min="6665" max="6665" width="3.5" customWidth="1"/>
    <col min="6666" max="6666" width="5.375" bestFit="1" customWidth="1"/>
    <col min="6667" max="6667" width="21.625" bestFit="1" customWidth="1"/>
    <col min="6669" max="6669" width="3.125" customWidth="1"/>
    <col min="6670" max="6670" width="5.375" bestFit="1" customWidth="1"/>
    <col min="6671" max="6671" width="20.25" bestFit="1" customWidth="1"/>
    <col min="6913" max="6913" width="3.625" customWidth="1"/>
    <col min="6914" max="6914" width="23.625" bestFit="1" customWidth="1"/>
    <col min="6915" max="6915" width="8.375" customWidth="1"/>
    <col min="6916" max="6916" width="25" customWidth="1"/>
    <col min="6917" max="6918" width="6.625" customWidth="1"/>
    <col min="6919" max="6919" width="7" customWidth="1"/>
    <col min="6921" max="6921" width="3.5" customWidth="1"/>
    <col min="6922" max="6922" width="5.375" bestFit="1" customWidth="1"/>
    <col min="6923" max="6923" width="21.625" bestFit="1" customWidth="1"/>
    <col min="6925" max="6925" width="3.125" customWidth="1"/>
    <col min="6926" max="6926" width="5.375" bestFit="1" customWidth="1"/>
    <col min="6927" max="6927" width="20.25" bestFit="1" customWidth="1"/>
    <col min="7169" max="7169" width="3.625" customWidth="1"/>
    <col min="7170" max="7170" width="23.625" bestFit="1" customWidth="1"/>
    <col min="7171" max="7171" width="8.375" customWidth="1"/>
    <col min="7172" max="7172" width="25" customWidth="1"/>
    <col min="7173" max="7174" width="6.625" customWidth="1"/>
    <col min="7175" max="7175" width="7" customWidth="1"/>
    <col min="7177" max="7177" width="3.5" customWidth="1"/>
    <col min="7178" max="7178" width="5.375" bestFit="1" customWidth="1"/>
    <col min="7179" max="7179" width="21.625" bestFit="1" customWidth="1"/>
    <col min="7181" max="7181" width="3.125" customWidth="1"/>
    <col min="7182" max="7182" width="5.375" bestFit="1" customWidth="1"/>
    <col min="7183" max="7183" width="20.25" bestFit="1" customWidth="1"/>
    <col min="7425" max="7425" width="3.625" customWidth="1"/>
    <col min="7426" max="7426" width="23.625" bestFit="1" customWidth="1"/>
    <col min="7427" max="7427" width="8.375" customWidth="1"/>
    <col min="7428" max="7428" width="25" customWidth="1"/>
    <col min="7429" max="7430" width="6.625" customWidth="1"/>
    <col min="7431" max="7431" width="7" customWidth="1"/>
    <col min="7433" max="7433" width="3.5" customWidth="1"/>
    <col min="7434" max="7434" width="5.375" bestFit="1" customWidth="1"/>
    <col min="7435" max="7435" width="21.625" bestFit="1" customWidth="1"/>
    <col min="7437" max="7437" width="3.125" customWidth="1"/>
    <col min="7438" max="7438" width="5.375" bestFit="1" customWidth="1"/>
    <col min="7439" max="7439" width="20.25" bestFit="1" customWidth="1"/>
    <col min="7681" max="7681" width="3.625" customWidth="1"/>
    <col min="7682" max="7682" width="23.625" bestFit="1" customWidth="1"/>
    <col min="7683" max="7683" width="8.375" customWidth="1"/>
    <col min="7684" max="7684" width="25" customWidth="1"/>
    <col min="7685" max="7686" width="6.625" customWidth="1"/>
    <col min="7687" max="7687" width="7" customWidth="1"/>
    <col min="7689" max="7689" width="3.5" customWidth="1"/>
    <col min="7690" max="7690" width="5.375" bestFit="1" customWidth="1"/>
    <col min="7691" max="7691" width="21.625" bestFit="1" customWidth="1"/>
    <col min="7693" max="7693" width="3.125" customWidth="1"/>
    <col min="7694" max="7694" width="5.375" bestFit="1" customWidth="1"/>
    <col min="7695" max="7695" width="20.25" bestFit="1" customWidth="1"/>
    <col min="7937" max="7937" width="3.625" customWidth="1"/>
    <col min="7938" max="7938" width="23.625" bestFit="1" customWidth="1"/>
    <col min="7939" max="7939" width="8.375" customWidth="1"/>
    <col min="7940" max="7940" width="25" customWidth="1"/>
    <col min="7941" max="7942" width="6.625" customWidth="1"/>
    <col min="7943" max="7943" width="7" customWidth="1"/>
    <col min="7945" max="7945" width="3.5" customWidth="1"/>
    <col min="7946" max="7946" width="5.375" bestFit="1" customWidth="1"/>
    <col min="7947" max="7947" width="21.625" bestFit="1" customWidth="1"/>
    <col min="7949" max="7949" width="3.125" customWidth="1"/>
    <col min="7950" max="7950" width="5.375" bestFit="1" customWidth="1"/>
    <col min="7951" max="7951" width="20.25" bestFit="1" customWidth="1"/>
    <col min="8193" max="8193" width="3.625" customWidth="1"/>
    <col min="8194" max="8194" width="23.625" bestFit="1" customWidth="1"/>
    <col min="8195" max="8195" width="8.375" customWidth="1"/>
    <col min="8196" max="8196" width="25" customWidth="1"/>
    <col min="8197" max="8198" width="6.625" customWidth="1"/>
    <col min="8199" max="8199" width="7" customWidth="1"/>
    <col min="8201" max="8201" width="3.5" customWidth="1"/>
    <col min="8202" max="8202" width="5.375" bestFit="1" customWidth="1"/>
    <col min="8203" max="8203" width="21.625" bestFit="1" customWidth="1"/>
    <col min="8205" max="8205" width="3.125" customWidth="1"/>
    <col min="8206" max="8206" width="5.375" bestFit="1" customWidth="1"/>
    <col min="8207" max="8207" width="20.25" bestFit="1" customWidth="1"/>
    <col min="8449" max="8449" width="3.625" customWidth="1"/>
    <col min="8450" max="8450" width="23.625" bestFit="1" customWidth="1"/>
    <col min="8451" max="8451" width="8.375" customWidth="1"/>
    <col min="8452" max="8452" width="25" customWidth="1"/>
    <col min="8453" max="8454" width="6.625" customWidth="1"/>
    <col min="8455" max="8455" width="7" customWidth="1"/>
    <col min="8457" max="8457" width="3.5" customWidth="1"/>
    <col min="8458" max="8458" width="5.375" bestFit="1" customWidth="1"/>
    <col min="8459" max="8459" width="21.625" bestFit="1" customWidth="1"/>
    <col min="8461" max="8461" width="3.125" customWidth="1"/>
    <col min="8462" max="8462" width="5.375" bestFit="1" customWidth="1"/>
    <col min="8463" max="8463" width="20.25" bestFit="1" customWidth="1"/>
    <col min="8705" max="8705" width="3.625" customWidth="1"/>
    <col min="8706" max="8706" width="23.625" bestFit="1" customWidth="1"/>
    <col min="8707" max="8707" width="8.375" customWidth="1"/>
    <col min="8708" max="8708" width="25" customWidth="1"/>
    <col min="8709" max="8710" width="6.625" customWidth="1"/>
    <col min="8711" max="8711" width="7" customWidth="1"/>
    <col min="8713" max="8713" width="3.5" customWidth="1"/>
    <col min="8714" max="8714" width="5.375" bestFit="1" customWidth="1"/>
    <col min="8715" max="8715" width="21.625" bestFit="1" customWidth="1"/>
    <col min="8717" max="8717" width="3.125" customWidth="1"/>
    <col min="8718" max="8718" width="5.375" bestFit="1" customWidth="1"/>
    <col min="8719" max="8719" width="20.25" bestFit="1" customWidth="1"/>
    <col min="8961" max="8961" width="3.625" customWidth="1"/>
    <col min="8962" max="8962" width="23.625" bestFit="1" customWidth="1"/>
    <col min="8963" max="8963" width="8.375" customWidth="1"/>
    <col min="8964" max="8964" width="25" customWidth="1"/>
    <col min="8965" max="8966" width="6.625" customWidth="1"/>
    <col min="8967" max="8967" width="7" customWidth="1"/>
    <col min="8969" max="8969" width="3.5" customWidth="1"/>
    <col min="8970" max="8970" width="5.375" bestFit="1" customWidth="1"/>
    <col min="8971" max="8971" width="21.625" bestFit="1" customWidth="1"/>
    <col min="8973" max="8973" width="3.125" customWidth="1"/>
    <col min="8974" max="8974" width="5.375" bestFit="1" customWidth="1"/>
    <col min="8975" max="8975" width="20.25" bestFit="1" customWidth="1"/>
    <col min="9217" max="9217" width="3.625" customWidth="1"/>
    <col min="9218" max="9218" width="23.625" bestFit="1" customWidth="1"/>
    <col min="9219" max="9219" width="8.375" customWidth="1"/>
    <col min="9220" max="9220" width="25" customWidth="1"/>
    <col min="9221" max="9222" width="6.625" customWidth="1"/>
    <col min="9223" max="9223" width="7" customWidth="1"/>
    <col min="9225" max="9225" width="3.5" customWidth="1"/>
    <col min="9226" max="9226" width="5.375" bestFit="1" customWidth="1"/>
    <col min="9227" max="9227" width="21.625" bestFit="1" customWidth="1"/>
    <col min="9229" max="9229" width="3.125" customWidth="1"/>
    <col min="9230" max="9230" width="5.375" bestFit="1" customWidth="1"/>
    <col min="9231" max="9231" width="20.25" bestFit="1" customWidth="1"/>
    <col min="9473" max="9473" width="3.625" customWidth="1"/>
    <col min="9474" max="9474" width="23.625" bestFit="1" customWidth="1"/>
    <col min="9475" max="9475" width="8.375" customWidth="1"/>
    <col min="9476" max="9476" width="25" customWidth="1"/>
    <col min="9477" max="9478" width="6.625" customWidth="1"/>
    <col min="9479" max="9479" width="7" customWidth="1"/>
    <col min="9481" max="9481" width="3.5" customWidth="1"/>
    <col min="9482" max="9482" width="5.375" bestFit="1" customWidth="1"/>
    <col min="9483" max="9483" width="21.625" bestFit="1" customWidth="1"/>
    <col min="9485" max="9485" width="3.125" customWidth="1"/>
    <col min="9486" max="9486" width="5.375" bestFit="1" customWidth="1"/>
    <col min="9487" max="9487" width="20.25" bestFit="1" customWidth="1"/>
    <col min="9729" max="9729" width="3.625" customWidth="1"/>
    <col min="9730" max="9730" width="23.625" bestFit="1" customWidth="1"/>
    <col min="9731" max="9731" width="8.375" customWidth="1"/>
    <col min="9732" max="9732" width="25" customWidth="1"/>
    <col min="9733" max="9734" width="6.625" customWidth="1"/>
    <col min="9735" max="9735" width="7" customWidth="1"/>
    <col min="9737" max="9737" width="3.5" customWidth="1"/>
    <col min="9738" max="9738" width="5.375" bestFit="1" customWidth="1"/>
    <col min="9739" max="9739" width="21.625" bestFit="1" customWidth="1"/>
    <col min="9741" max="9741" width="3.125" customWidth="1"/>
    <col min="9742" max="9742" width="5.375" bestFit="1" customWidth="1"/>
    <col min="9743" max="9743" width="20.25" bestFit="1" customWidth="1"/>
    <col min="9985" max="9985" width="3.625" customWidth="1"/>
    <col min="9986" max="9986" width="23.625" bestFit="1" customWidth="1"/>
    <col min="9987" max="9987" width="8.375" customWidth="1"/>
    <col min="9988" max="9988" width="25" customWidth="1"/>
    <col min="9989" max="9990" width="6.625" customWidth="1"/>
    <col min="9991" max="9991" width="7" customWidth="1"/>
    <col min="9993" max="9993" width="3.5" customWidth="1"/>
    <col min="9994" max="9994" width="5.375" bestFit="1" customWidth="1"/>
    <col min="9995" max="9995" width="21.625" bestFit="1" customWidth="1"/>
    <col min="9997" max="9997" width="3.125" customWidth="1"/>
    <col min="9998" max="9998" width="5.375" bestFit="1" customWidth="1"/>
    <col min="9999" max="9999" width="20.25" bestFit="1" customWidth="1"/>
    <col min="10241" max="10241" width="3.625" customWidth="1"/>
    <col min="10242" max="10242" width="23.625" bestFit="1" customWidth="1"/>
    <col min="10243" max="10243" width="8.375" customWidth="1"/>
    <col min="10244" max="10244" width="25" customWidth="1"/>
    <col min="10245" max="10246" width="6.625" customWidth="1"/>
    <col min="10247" max="10247" width="7" customWidth="1"/>
    <col min="10249" max="10249" width="3.5" customWidth="1"/>
    <col min="10250" max="10250" width="5.375" bestFit="1" customWidth="1"/>
    <col min="10251" max="10251" width="21.625" bestFit="1" customWidth="1"/>
    <col min="10253" max="10253" width="3.125" customWidth="1"/>
    <col min="10254" max="10254" width="5.375" bestFit="1" customWidth="1"/>
    <col min="10255" max="10255" width="20.25" bestFit="1" customWidth="1"/>
    <col min="10497" max="10497" width="3.625" customWidth="1"/>
    <col min="10498" max="10498" width="23.625" bestFit="1" customWidth="1"/>
    <col min="10499" max="10499" width="8.375" customWidth="1"/>
    <col min="10500" max="10500" width="25" customWidth="1"/>
    <col min="10501" max="10502" width="6.625" customWidth="1"/>
    <col min="10503" max="10503" width="7" customWidth="1"/>
    <col min="10505" max="10505" width="3.5" customWidth="1"/>
    <col min="10506" max="10506" width="5.375" bestFit="1" customWidth="1"/>
    <col min="10507" max="10507" width="21.625" bestFit="1" customWidth="1"/>
    <col min="10509" max="10509" width="3.125" customWidth="1"/>
    <col min="10510" max="10510" width="5.375" bestFit="1" customWidth="1"/>
    <col min="10511" max="10511" width="20.25" bestFit="1" customWidth="1"/>
    <col min="10753" max="10753" width="3.625" customWidth="1"/>
    <col min="10754" max="10754" width="23.625" bestFit="1" customWidth="1"/>
    <col min="10755" max="10755" width="8.375" customWidth="1"/>
    <col min="10756" max="10756" width="25" customWidth="1"/>
    <col min="10757" max="10758" width="6.625" customWidth="1"/>
    <col min="10759" max="10759" width="7" customWidth="1"/>
    <col min="10761" max="10761" width="3.5" customWidth="1"/>
    <col min="10762" max="10762" width="5.375" bestFit="1" customWidth="1"/>
    <col min="10763" max="10763" width="21.625" bestFit="1" customWidth="1"/>
    <col min="10765" max="10765" width="3.125" customWidth="1"/>
    <col min="10766" max="10766" width="5.375" bestFit="1" customWidth="1"/>
    <col min="10767" max="10767" width="20.25" bestFit="1" customWidth="1"/>
    <col min="11009" max="11009" width="3.625" customWidth="1"/>
    <col min="11010" max="11010" width="23.625" bestFit="1" customWidth="1"/>
    <col min="11011" max="11011" width="8.375" customWidth="1"/>
    <col min="11012" max="11012" width="25" customWidth="1"/>
    <col min="11013" max="11014" width="6.625" customWidth="1"/>
    <col min="11015" max="11015" width="7" customWidth="1"/>
    <col min="11017" max="11017" width="3.5" customWidth="1"/>
    <col min="11018" max="11018" width="5.375" bestFit="1" customWidth="1"/>
    <col min="11019" max="11019" width="21.625" bestFit="1" customWidth="1"/>
    <col min="11021" max="11021" width="3.125" customWidth="1"/>
    <col min="11022" max="11022" width="5.375" bestFit="1" customWidth="1"/>
    <col min="11023" max="11023" width="20.25" bestFit="1" customWidth="1"/>
    <col min="11265" max="11265" width="3.625" customWidth="1"/>
    <col min="11266" max="11266" width="23.625" bestFit="1" customWidth="1"/>
    <col min="11267" max="11267" width="8.375" customWidth="1"/>
    <col min="11268" max="11268" width="25" customWidth="1"/>
    <col min="11269" max="11270" width="6.625" customWidth="1"/>
    <col min="11271" max="11271" width="7" customWidth="1"/>
    <col min="11273" max="11273" width="3.5" customWidth="1"/>
    <col min="11274" max="11274" width="5.375" bestFit="1" customWidth="1"/>
    <col min="11275" max="11275" width="21.625" bestFit="1" customWidth="1"/>
    <col min="11277" max="11277" width="3.125" customWidth="1"/>
    <col min="11278" max="11278" width="5.375" bestFit="1" customWidth="1"/>
    <col min="11279" max="11279" width="20.25" bestFit="1" customWidth="1"/>
    <col min="11521" max="11521" width="3.625" customWidth="1"/>
    <col min="11522" max="11522" width="23.625" bestFit="1" customWidth="1"/>
    <col min="11523" max="11523" width="8.375" customWidth="1"/>
    <col min="11524" max="11524" width="25" customWidth="1"/>
    <col min="11525" max="11526" width="6.625" customWidth="1"/>
    <col min="11527" max="11527" width="7" customWidth="1"/>
    <col min="11529" max="11529" width="3.5" customWidth="1"/>
    <col min="11530" max="11530" width="5.375" bestFit="1" customWidth="1"/>
    <col min="11531" max="11531" width="21.625" bestFit="1" customWidth="1"/>
    <col min="11533" max="11533" width="3.125" customWidth="1"/>
    <col min="11534" max="11534" width="5.375" bestFit="1" customWidth="1"/>
    <col min="11535" max="11535" width="20.25" bestFit="1" customWidth="1"/>
    <col min="11777" max="11777" width="3.625" customWidth="1"/>
    <col min="11778" max="11778" width="23.625" bestFit="1" customWidth="1"/>
    <col min="11779" max="11779" width="8.375" customWidth="1"/>
    <col min="11780" max="11780" width="25" customWidth="1"/>
    <col min="11781" max="11782" width="6.625" customWidth="1"/>
    <col min="11783" max="11783" width="7" customWidth="1"/>
    <col min="11785" max="11785" width="3.5" customWidth="1"/>
    <col min="11786" max="11786" width="5.375" bestFit="1" customWidth="1"/>
    <col min="11787" max="11787" width="21.625" bestFit="1" customWidth="1"/>
    <col min="11789" max="11789" width="3.125" customWidth="1"/>
    <col min="11790" max="11790" width="5.375" bestFit="1" customWidth="1"/>
    <col min="11791" max="11791" width="20.25" bestFit="1" customWidth="1"/>
    <col min="12033" max="12033" width="3.625" customWidth="1"/>
    <col min="12034" max="12034" width="23.625" bestFit="1" customWidth="1"/>
    <col min="12035" max="12035" width="8.375" customWidth="1"/>
    <col min="12036" max="12036" width="25" customWidth="1"/>
    <col min="12037" max="12038" width="6.625" customWidth="1"/>
    <col min="12039" max="12039" width="7" customWidth="1"/>
    <col min="12041" max="12041" width="3.5" customWidth="1"/>
    <col min="12042" max="12042" width="5.375" bestFit="1" customWidth="1"/>
    <col min="12043" max="12043" width="21.625" bestFit="1" customWidth="1"/>
    <col min="12045" max="12045" width="3.125" customWidth="1"/>
    <col min="12046" max="12046" width="5.375" bestFit="1" customWidth="1"/>
    <col min="12047" max="12047" width="20.25" bestFit="1" customWidth="1"/>
    <col min="12289" max="12289" width="3.625" customWidth="1"/>
    <col min="12290" max="12290" width="23.625" bestFit="1" customWidth="1"/>
    <col min="12291" max="12291" width="8.375" customWidth="1"/>
    <col min="12292" max="12292" width="25" customWidth="1"/>
    <col min="12293" max="12294" width="6.625" customWidth="1"/>
    <col min="12295" max="12295" width="7" customWidth="1"/>
    <col min="12297" max="12297" width="3.5" customWidth="1"/>
    <col min="12298" max="12298" width="5.375" bestFit="1" customWidth="1"/>
    <col min="12299" max="12299" width="21.625" bestFit="1" customWidth="1"/>
    <col min="12301" max="12301" width="3.125" customWidth="1"/>
    <col min="12302" max="12302" width="5.375" bestFit="1" customWidth="1"/>
    <col min="12303" max="12303" width="20.25" bestFit="1" customWidth="1"/>
    <col min="12545" max="12545" width="3.625" customWidth="1"/>
    <col min="12546" max="12546" width="23.625" bestFit="1" customWidth="1"/>
    <col min="12547" max="12547" width="8.375" customWidth="1"/>
    <col min="12548" max="12548" width="25" customWidth="1"/>
    <col min="12549" max="12550" width="6.625" customWidth="1"/>
    <col min="12551" max="12551" width="7" customWidth="1"/>
    <col min="12553" max="12553" width="3.5" customWidth="1"/>
    <col min="12554" max="12554" width="5.375" bestFit="1" customWidth="1"/>
    <col min="12555" max="12555" width="21.625" bestFit="1" customWidth="1"/>
    <col min="12557" max="12557" width="3.125" customWidth="1"/>
    <col min="12558" max="12558" width="5.375" bestFit="1" customWidth="1"/>
    <col min="12559" max="12559" width="20.25" bestFit="1" customWidth="1"/>
    <col min="12801" max="12801" width="3.625" customWidth="1"/>
    <col min="12802" max="12802" width="23.625" bestFit="1" customWidth="1"/>
    <col min="12803" max="12803" width="8.375" customWidth="1"/>
    <col min="12804" max="12804" width="25" customWidth="1"/>
    <col min="12805" max="12806" width="6.625" customWidth="1"/>
    <col min="12807" max="12807" width="7" customWidth="1"/>
    <col min="12809" max="12809" width="3.5" customWidth="1"/>
    <col min="12810" max="12810" width="5.375" bestFit="1" customWidth="1"/>
    <col min="12811" max="12811" width="21.625" bestFit="1" customWidth="1"/>
    <col min="12813" max="12813" width="3.125" customWidth="1"/>
    <col min="12814" max="12814" width="5.375" bestFit="1" customWidth="1"/>
    <col min="12815" max="12815" width="20.25" bestFit="1" customWidth="1"/>
    <col min="13057" max="13057" width="3.625" customWidth="1"/>
    <col min="13058" max="13058" width="23.625" bestFit="1" customWidth="1"/>
    <col min="13059" max="13059" width="8.375" customWidth="1"/>
    <col min="13060" max="13060" width="25" customWidth="1"/>
    <col min="13061" max="13062" width="6.625" customWidth="1"/>
    <col min="13063" max="13063" width="7" customWidth="1"/>
    <col min="13065" max="13065" width="3.5" customWidth="1"/>
    <col min="13066" max="13066" width="5.375" bestFit="1" customWidth="1"/>
    <col min="13067" max="13067" width="21.625" bestFit="1" customWidth="1"/>
    <col min="13069" max="13069" width="3.125" customWidth="1"/>
    <col min="13070" max="13070" width="5.375" bestFit="1" customWidth="1"/>
    <col min="13071" max="13071" width="20.25" bestFit="1" customWidth="1"/>
    <col min="13313" max="13313" width="3.625" customWidth="1"/>
    <col min="13314" max="13314" width="23.625" bestFit="1" customWidth="1"/>
    <col min="13315" max="13315" width="8.375" customWidth="1"/>
    <col min="13316" max="13316" width="25" customWidth="1"/>
    <col min="13317" max="13318" width="6.625" customWidth="1"/>
    <col min="13319" max="13319" width="7" customWidth="1"/>
    <col min="13321" max="13321" width="3.5" customWidth="1"/>
    <col min="13322" max="13322" width="5.375" bestFit="1" customWidth="1"/>
    <col min="13323" max="13323" width="21.625" bestFit="1" customWidth="1"/>
    <col min="13325" max="13325" width="3.125" customWidth="1"/>
    <col min="13326" max="13326" width="5.375" bestFit="1" customWidth="1"/>
    <col min="13327" max="13327" width="20.25" bestFit="1" customWidth="1"/>
    <col min="13569" max="13569" width="3.625" customWidth="1"/>
    <col min="13570" max="13570" width="23.625" bestFit="1" customWidth="1"/>
    <col min="13571" max="13571" width="8.375" customWidth="1"/>
    <col min="13572" max="13572" width="25" customWidth="1"/>
    <col min="13573" max="13574" width="6.625" customWidth="1"/>
    <col min="13575" max="13575" width="7" customWidth="1"/>
    <col min="13577" max="13577" width="3.5" customWidth="1"/>
    <col min="13578" max="13578" width="5.375" bestFit="1" customWidth="1"/>
    <col min="13579" max="13579" width="21.625" bestFit="1" customWidth="1"/>
    <col min="13581" max="13581" width="3.125" customWidth="1"/>
    <col min="13582" max="13582" width="5.375" bestFit="1" customWidth="1"/>
    <col min="13583" max="13583" width="20.25" bestFit="1" customWidth="1"/>
    <col min="13825" max="13825" width="3.625" customWidth="1"/>
    <col min="13826" max="13826" width="23.625" bestFit="1" customWidth="1"/>
    <col min="13827" max="13827" width="8.375" customWidth="1"/>
    <col min="13828" max="13828" width="25" customWidth="1"/>
    <col min="13829" max="13830" width="6.625" customWidth="1"/>
    <col min="13831" max="13831" width="7" customWidth="1"/>
    <col min="13833" max="13833" width="3.5" customWidth="1"/>
    <col min="13834" max="13834" width="5.375" bestFit="1" customWidth="1"/>
    <col min="13835" max="13835" width="21.625" bestFit="1" customWidth="1"/>
    <col min="13837" max="13837" width="3.125" customWidth="1"/>
    <col min="13838" max="13838" width="5.375" bestFit="1" customWidth="1"/>
    <col min="13839" max="13839" width="20.25" bestFit="1" customWidth="1"/>
    <col min="14081" max="14081" width="3.625" customWidth="1"/>
    <col min="14082" max="14082" width="23.625" bestFit="1" customWidth="1"/>
    <col min="14083" max="14083" width="8.375" customWidth="1"/>
    <col min="14084" max="14084" width="25" customWidth="1"/>
    <col min="14085" max="14086" width="6.625" customWidth="1"/>
    <col min="14087" max="14087" width="7" customWidth="1"/>
    <col min="14089" max="14089" width="3.5" customWidth="1"/>
    <col min="14090" max="14090" width="5.375" bestFit="1" customWidth="1"/>
    <col min="14091" max="14091" width="21.625" bestFit="1" customWidth="1"/>
    <col min="14093" max="14093" width="3.125" customWidth="1"/>
    <col min="14094" max="14094" width="5.375" bestFit="1" customWidth="1"/>
    <col min="14095" max="14095" width="20.25" bestFit="1" customWidth="1"/>
    <col min="14337" max="14337" width="3.625" customWidth="1"/>
    <col min="14338" max="14338" width="23.625" bestFit="1" customWidth="1"/>
    <col min="14339" max="14339" width="8.375" customWidth="1"/>
    <col min="14340" max="14340" width="25" customWidth="1"/>
    <col min="14341" max="14342" width="6.625" customWidth="1"/>
    <col min="14343" max="14343" width="7" customWidth="1"/>
    <col min="14345" max="14345" width="3.5" customWidth="1"/>
    <col min="14346" max="14346" width="5.375" bestFit="1" customWidth="1"/>
    <col min="14347" max="14347" width="21.625" bestFit="1" customWidth="1"/>
    <col min="14349" max="14349" width="3.125" customWidth="1"/>
    <col min="14350" max="14350" width="5.375" bestFit="1" customWidth="1"/>
    <col min="14351" max="14351" width="20.25" bestFit="1" customWidth="1"/>
    <col min="14593" max="14593" width="3.625" customWidth="1"/>
    <col min="14594" max="14594" width="23.625" bestFit="1" customWidth="1"/>
    <col min="14595" max="14595" width="8.375" customWidth="1"/>
    <col min="14596" max="14596" width="25" customWidth="1"/>
    <col min="14597" max="14598" width="6.625" customWidth="1"/>
    <col min="14599" max="14599" width="7" customWidth="1"/>
    <col min="14601" max="14601" width="3.5" customWidth="1"/>
    <col min="14602" max="14602" width="5.375" bestFit="1" customWidth="1"/>
    <col min="14603" max="14603" width="21.625" bestFit="1" customWidth="1"/>
    <col min="14605" max="14605" width="3.125" customWidth="1"/>
    <col min="14606" max="14606" width="5.375" bestFit="1" customWidth="1"/>
    <col min="14607" max="14607" width="20.25" bestFit="1" customWidth="1"/>
    <col min="14849" max="14849" width="3.625" customWidth="1"/>
    <col min="14850" max="14850" width="23.625" bestFit="1" customWidth="1"/>
    <col min="14851" max="14851" width="8.375" customWidth="1"/>
    <col min="14852" max="14852" width="25" customWidth="1"/>
    <col min="14853" max="14854" width="6.625" customWidth="1"/>
    <col min="14855" max="14855" width="7" customWidth="1"/>
    <col min="14857" max="14857" width="3.5" customWidth="1"/>
    <col min="14858" max="14858" width="5.375" bestFit="1" customWidth="1"/>
    <col min="14859" max="14859" width="21.625" bestFit="1" customWidth="1"/>
    <col min="14861" max="14861" width="3.125" customWidth="1"/>
    <col min="14862" max="14862" width="5.375" bestFit="1" customWidth="1"/>
    <col min="14863" max="14863" width="20.25" bestFit="1" customWidth="1"/>
    <col min="15105" max="15105" width="3.625" customWidth="1"/>
    <col min="15106" max="15106" width="23.625" bestFit="1" customWidth="1"/>
    <col min="15107" max="15107" width="8.375" customWidth="1"/>
    <col min="15108" max="15108" width="25" customWidth="1"/>
    <col min="15109" max="15110" width="6.625" customWidth="1"/>
    <col min="15111" max="15111" width="7" customWidth="1"/>
    <col min="15113" max="15113" width="3.5" customWidth="1"/>
    <col min="15114" max="15114" width="5.375" bestFit="1" customWidth="1"/>
    <col min="15115" max="15115" width="21.625" bestFit="1" customWidth="1"/>
    <col min="15117" max="15117" width="3.125" customWidth="1"/>
    <col min="15118" max="15118" width="5.375" bestFit="1" customWidth="1"/>
    <col min="15119" max="15119" width="20.25" bestFit="1" customWidth="1"/>
    <col min="15361" max="15361" width="3.625" customWidth="1"/>
    <col min="15362" max="15362" width="23.625" bestFit="1" customWidth="1"/>
    <col min="15363" max="15363" width="8.375" customWidth="1"/>
    <col min="15364" max="15364" width="25" customWidth="1"/>
    <col min="15365" max="15366" width="6.625" customWidth="1"/>
    <col min="15367" max="15367" width="7" customWidth="1"/>
    <col min="15369" max="15369" width="3.5" customWidth="1"/>
    <col min="15370" max="15370" width="5.375" bestFit="1" customWidth="1"/>
    <col min="15371" max="15371" width="21.625" bestFit="1" customWidth="1"/>
    <col min="15373" max="15373" width="3.125" customWidth="1"/>
    <col min="15374" max="15374" width="5.375" bestFit="1" customWidth="1"/>
    <col min="15375" max="15375" width="20.25" bestFit="1" customWidth="1"/>
    <col min="15617" max="15617" width="3.625" customWidth="1"/>
    <col min="15618" max="15618" width="23.625" bestFit="1" customWidth="1"/>
    <col min="15619" max="15619" width="8.375" customWidth="1"/>
    <col min="15620" max="15620" width="25" customWidth="1"/>
    <col min="15621" max="15622" width="6.625" customWidth="1"/>
    <col min="15623" max="15623" width="7" customWidth="1"/>
    <col min="15625" max="15625" width="3.5" customWidth="1"/>
    <col min="15626" max="15626" width="5.375" bestFit="1" customWidth="1"/>
    <col min="15627" max="15627" width="21.625" bestFit="1" customWidth="1"/>
    <col min="15629" max="15629" width="3.125" customWidth="1"/>
    <col min="15630" max="15630" width="5.375" bestFit="1" customWidth="1"/>
    <col min="15631" max="15631" width="20.25" bestFit="1" customWidth="1"/>
    <col min="15873" max="15873" width="3.625" customWidth="1"/>
    <col min="15874" max="15874" width="23.625" bestFit="1" customWidth="1"/>
    <col min="15875" max="15875" width="8.375" customWidth="1"/>
    <col min="15876" max="15876" width="25" customWidth="1"/>
    <col min="15877" max="15878" width="6.625" customWidth="1"/>
    <col min="15879" max="15879" width="7" customWidth="1"/>
    <col min="15881" max="15881" width="3.5" customWidth="1"/>
    <col min="15882" max="15882" width="5.375" bestFit="1" customWidth="1"/>
    <col min="15883" max="15883" width="21.625" bestFit="1" customWidth="1"/>
    <col min="15885" max="15885" width="3.125" customWidth="1"/>
    <col min="15886" max="15886" width="5.375" bestFit="1" customWidth="1"/>
    <col min="15887" max="15887" width="20.25" bestFit="1" customWidth="1"/>
    <col min="16129" max="16129" width="3.625" customWidth="1"/>
    <col min="16130" max="16130" width="23.625" bestFit="1" customWidth="1"/>
    <col min="16131" max="16131" width="8.375" customWidth="1"/>
    <col min="16132" max="16132" width="25" customWidth="1"/>
    <col min="16133" max="16134" width="6.625" customWidth="1"/>
    <col min="16135" max="16135" width="7" customWidth="1"/>
    <col min="16137" max="16137" width="3.5" customWidth="1"/>
    <col min="16138" max="16138" width="5.375" bestFit="1" customWidth="1"/>
    <col min="16139" max="16139" width="21.625" bestFit="1" customWidth="1"/>
    <col min="16141" max="16141" width="3.125" customWidth="1"/>
    <col min="16142" max="16142" width="5.375" bestFit="1" customWidth="1"/>
    <col min="16143" max="16143" width="20.25" bestFit="1" customWidth="1"/>
  </cols>
  <sheetData>
    <row r="1" spans="1:16" ht="29.25" thickBot="1">
      <c r="B1" s="44" t="s">
        <v>240</v>
      </c>
      <c r="C1" s="45"/>
      <c r="D1" s="45"/>
      <c r="E1" s="45"/>
      <c r="F1" s="45"/>
      <c r="G1" s="45"/>
      <c r="H1" s="46"/>
    </row>
    <row r="2" spans="1:16" ht="21">
      <c r="B2" s="47" t="s">
        <v>241</v>
      </c>
      <c r="C2" s="47"/>
      <c r="D2" s="47"/>
      <c r="E2" s="47"/>
      <c r="F2" s="47"/>
      <c r="G2" s="47"/>
      <c r="H2" s="47"/>
    </row>
    <row r="3" spans="1:16">
      <c r="B3" s="14"/>
      <c r="C3" s="14"/>
      <c r="D3" s="14"/>
      <c r="E3" s="14"/>
      <c r="F3" s="14"/>
      <c r="G3" s="14"/>
      <c r="K3" t="s">
        <v>242</v>
      </c>
      <c r="O3" t="s">
        <v>243</v>
      </c>
    </row>
    <row r="4" spans="1:16" ht="21">
      <c r="B4" s="49" t="s">
        <v>244</v>
      </c>
      <c r="C4" s="49"/>
      <c r="D4" s="49"/>
      <c r="E4" s="14" t="s">
        <v>245</v>
      </c>
      <c r="F4" s="14" t="s">
        <v>246</v>
      </c>
      <c r="G4" s="14" t="s">
        <v>247</v>
      </c>
      <c r="H4" s="50" t="s">
        <v>248</v>
      </c>
      <c r="K4" t="s">
        <v>249</v>
      </c>
      <c r="O4" t="s">
        <v>250</v>
      </c>
    </row>
    <row r="5" spans="1:16">
      <c r="A5">
        <v>1</v>
      </c>
      <c r="B5" s="13" t="s">
        <v>251</v>
      </c>
      <c r="C5" s="13" t="s">
        <v>9</v>
      </c>
      <c r="D5" s="13" t="s">
        <v>51</v>
      </c>
      <c r="E5" s="12">
        <v>260</v>
      </c>
      <c r="F5" s="12">
        <v>2</v>
      </c>
      <c r="G5" s="12">
        <v>1</v>
      </c>
      <c r="H5" s="34">
        <f t="shared" ref="H5:H11" si="0">SUM(E5*1.5)</f>
        <v>390</v>
      </c>
      <c r="I5" s="51">
        <v>1</v>
      </c>
      <c r="J5" t="s">
        <v>146</v>
      </c>
      <c r="K5" s="52" t="s">
        <v>251</v>
      </c>
      <c r="L5" s="34">
        <v>390</v>
      </c>
      <c r="M5">
        <v>1</v>
      </c>
      <c r="N5" t="s">
        <v>139</v>
      </c>
      <c r="O5" s="52" t="s">
        <v>252</v>
      </c>
      <c r="P5" s="13">
        <v>404</v>
      </c>
    </row>
    <row r="6" spans="1:16">
      <c r="A6">
        <v>2</v>
      </c>
      <c r="B6" s="13" t="s">
        <v>253</v>
      </c>
      <c r="C6" s="13" t="s">
        <v>9</v>
      </c>
      <c r="D6" s="13" t="s">
        <v>160</v>
      </c>
      <c r="E6" s="12">
        <v>251</v>
      </c>
      <c r="F6" s="12">
        <v>1</v>
      </c>
      <c r="G6" s="12">
        <v>0</v>
      </c>
      <c r="H6" s="34">
        <f t="shared" si="0"/>
        <v>376.5</v>
      </c>
      <c r="I6" s="51"/>
      <c r="K6" s="52" t="s">
        <v>254</v>
      </c>
      <c r="L6" s="12">
        <v>347</v>
      </c>
      <c r="O6" s="52" t="s">
        <v>253</v>
      </c>
      <c r="P6" s="13">
        <v>377</v>
      </c>
    </row>
    <row r="7" spans="1:16">
      <c r="A7">
        <v>3</v>
      </c>
      <c r="B7" s="13" t="s">
        <v>254</v>
      </c>
      <c r="C7" s="13" t="s">
        <v>9</v>
      </c>
      <c r="D7" s="13" t="s">
        <v>51</v>
      </c>
      <c r="E7" s="12">
        <v>231</v>
      </c>
      <c r="F7" s="12">
        <v>1</v>
      </c>
      <c r="G7" s="12">
        <v>1</v>
      </c>
      <c r="H7" s="34">
        <f t="shared" si="0"/>
        <v>346.5</v>
      </c>
      <c r="I7" s="51"/>
      <c r="K7" s="52" t="s">
        <v>255</v>
      </c>
      <c r="L7" s="12">
        <v>228</v>
      </c>
      <c r="P7" s="13">
        <f>SUM(P5:P6)</f>
        <v>781</v>
      </c>
    </row>
    <row r="8" spans="1:16">
      <c r="A8">
        <v>4</v>
      </c>
      <c r="B8" s="13" t="s">
        <v>256</v>
      </c>
      <c r="C8" s="13" t="s">
        <v>9</v>
      </c>
      <c r="D8" s="13" t="s">
        <v>160</v>
      </c>
      <c r="E8" s="12">
        <v>220</v>
      </c>
      <c r="F8" s="12">
        <v>1</v>
      </c>
      <c r="G8" s="12">
        <v>0</v>
      </c>
      <c r="H8" s="34">
        <f t="shared" si="0"/>
        <v>330</v>
      </c>
      <c r="I8" s="51"/>
      <c r="L8" s="34">
        <f>SUM(L5:L7)</f>
        <v>965</v>
      </c>
    </row>
    <row r="9" spans="1:16">
      <c r="A9">
        <v>5</v>
      </c>
      <c r="B9" s="13" t="s">
        <v>255</v>
      </c>
      <c r="C9" s="13" t="s">
        <v>9</v>
      </c>
      <c r="D9" s="13" t="s">
        <v>51</v>
      </c>
      <c r="E9" s="12">
        <v>152</v>
      </c>
      <c r="F9" s="12">
        <v>1</v>
      </c>
      <c r="G9" s="12">
        <v>0</v>
      </c>
      <c r="H9" s="34">
        <f t="shared" si="0"/>
        <v>228</v>
      </c>
      <c r="I9" s="51"/>
      <c r="M9">
        <v>2</v>
      </c>
      <c r="N9" t="s">
        <v>146</v>
      </c>
      <c r="O9" s="52" t="s">
        <v>251</v>
      </c>
      <c r="P9" s="13">
        <v>390</v>
      </c>
    </row>
    <row r="10" spans="1:16">
      <c r="A10">
        <v>6</v>
      </c>
      <c r="B10" s="13" t="s">
        <v>257</v>
      </c>
      <c r="C10" s="13" t="s">
        <v>9</v>
      </c>
      <c r="D10" s="13" t="s">
        <v>15</v>
      </c>
      <c r="E10" s="12">
        <v>62</v>
      </c>
      <c r="F10" s="12">
        <v>0</v>
      </c>
      <c r="G10" s="12">
        <v>0</v>
      </c>
      <c r="H10" s="34">
        <f t="shared" si="0"/>
        <v>93</v>
      </c>
      <c r="I10" s="51"/>
      <c r="O10" s="13" t="s">
        <v>258</v>
      </c>
      <c r="P10" s="13">
        <v>245</v>
      </c>
    </row>
    <row r="11" spans="1:16">
      <c r="B11" s="13" t="s">
        <v>259</v>
      </c>
      <c r="C11" s="13" t="s">
        <v>9</v>
      </c>
      <c r="D11" s="13" t="s">
        <v>79</v>
      </c>
      <c r="E11" s="12"/>
      <c r="F11" s="12"/>
      <c r="G11" s="12"/>
      <c r="H11" s="34">
        <f t="shared" si="0"/>
        <v>0</v>
      </c>
      <c r="I11" s="51"/>
      <c r="P11" s="13">
        <f>SUM(P9:P10)</f>
        <v>635</v>
      </c>
    </row>
    <row r="12" spans="1:16">
      <c r="I12" s="51"/>
    </row>
    <row r="13" spans="1:16" ht="21">
      <c r="B13" s="49" t="s">
        <v>260</v>
      </c>
      <c r="C13" s="49"/>
      <c r="D13" s="49"/>
      <c r="E13" s="14" t="s">
        <v>245</v>
      </c>
      <c r="F13" s="14" t="s">
        <v>246</v>
      </c>
      <c r="G13" s="14" t="s">
        <v>247</v>
      </c>
      <c r="H13" s="50" t="s">
        <v>248</v>
      </c>
      <c r="I13" s="51"/>
    </row>
    <row r="14" spans="1:16">
      <c r="A14">
        <v>1</v>
      </c>
      <c r="B14" s="13" t="s">
        <v>261</v>
      </c>
      <c r="C14" s="13" t="s">
        <v>8</v>
      </c>
      <c r="D14" s="13" t="s">
        <v>183</v>
      </c>
      <c r="E14" s="12">
        <v>356</v>
      </c>
      <c r="F14" s="12">
        <v>2</v>
      </c>
      <c r="G14" s="12">
        <v>2</v>
      </c>
      <c r="H14" s="34">
        <f>SUM(E14*1.5)</f>
        <v>534</v>
      </c>
    </row>
    <row r="15" spans="1:16">
      <c r="A15">
        <v>2</v>
      </c>
      <c r="B15" s="13" t="s">
        <v>252</v>
      </c>
      <c r="C15" s="13" t="s">
        <v>8</v>
      </c>
      <c r="D15" s="13" t="s">
        <v>160</v>
      </c>
      <c r="E15" s="12">
        <v>269</v>
      </c>
      <c r="F15" s="12">
        <v>3</v>
      </c>
      <c r="G15" s="12">
        <v>0</v>
      </c>
      <c r="H15" s="34">
        <f>SUM(E15*1.5)</f>
        <v>403.5</v>
      </c>
    </row>
    <row r="16" spans="1:16">
      <c r="A16">
        <v>3</v>
      </c>
      <c r="B16" s="13" t="s">
        <v>262</v>
      </c>
      <c r="C16" s="13" t="s">
        <v>8</v>
      </c>
      <c r="D16" s="13" t="s">
        <v>160</v>
      </c>
      <c r="E16" s="12">
        <v>254</v>
      </c>
      <c r="F16" s="12">
        <v>0</v>
      </c>
      <c r="G16" s="12">
        <v>0</v>
      </c>
      <c r="H16" s="34">
        <f>SUM(E16*1.5)</f>
        <v>381</v>
      </c>
    </row>
    <row r="17" spans="1:16">
      <c r="A17">
        <v>4</v>
      </c>
      <c r="B17" s="13" t="s">
        <v>258</v>
      </c>
      <c r="C17" s="13" t="s">
        <v>8</v>
      </c>
      <c r="D17" s="13" t="s">
        <v>51</v>
      </c>
      <c r="E17" s="12">
        <v>163</v>
      </c>
      <c r="F17" s="12">
        <v>2</v>
      </c>
      <c r="G17" s="12">
        <v>1</v>
      </c>
      <c r="H17" s="34">
        <f>SUM(E17*1.5)</f>
        <v>244.5</v>
      </c>
    </row>
    <row r="18" spans="1:16">
      <c r="A18">
        <v>5</v>
      </c>
      <c r="B18" s="13" t="s">
        <v>263</v>
      </c>
      <c r="C18" s="13" t="s">
        <v>8</v>
      </c>
      <c r="D18" s="13" t="s">
        <v>182</v>
      </c>
      <c r="E18" s="12">
        <v>115</v>
      </c>
      <c r="F18" s="12">
        <v>0</v>
      </c>
      <c r="G18" s="12">
        <v>0</v>
      </c>
      <c r="H18" s="34">
        <f>SUM(E18*1.5)</f>
        <v>172.5</v>
      </c>
    </row>
    <row r="19" spans="1:16" ht="16.5" thickBot="1"/>
    <row r="20" spans="1:16" ht="29.25" thickBot="1">
      <c r="B20" s="44" t="s">
        <v>240</v>
      </c>
      <c r="C20" s="45"/>
      <c r="D20" s="45"/>
      <c r="E20" s="45"/>
      <c r="F20" s="45"/>
      <c r="G20" s="45"/>
      <c r="H20" s="46"/>
    </row>
    <row r="21" spans="1:16" ht="21">
      <c r="B21" s="47" t="s">
        <v>241</v>
      </c>
      <c r="C21" s="47"/>
      <c r="D21" s="47"/>
      <c r="E21" s="47"/>
      <c r="F21" s="47"/>
      <c r="G21" s="47"/>
      <c r="H21" s="47"/>
    </row>
    <row r="22" spans="1:16" ht="7.5" customHeight="1"/>
    <row r="23" spans="1:16" ht="21">
      <c r="B23" s="49" t="s">
        <v>264</v>
      </c>
      <c r="C23" s="49"/>
      <c r="D23" s="49"/>
      <c r="E23" s="14" t="s">
        <v>245</v>
      </c>
      <c r="F23" s="14" t="s">
        <v>246</v>
      </c>
      <c r="G23" s="14" t="s">
        <v>247</v>
      </c>
      <c r="H23" s="50" t="s">
        <v>248</v>
      </c>
      <c r="K23" t="s">
        <v>265</v>
      </c>
      <c r="O23" t="s">
        <v>266</v>
      </c>
    </row>
    <row r="24" spans="1:16">
      <c r="A24">
        <v>1</v>
      </c>
      <c r="B24" s="13" t="s">
        <v>267</v>
      </c>
      <c r="C24" s="13" t="s">
        <v>9</v>
      </c>
      <c r="D24" s="13" t="s">
        <v>11</v>
      </c>
      <c r="E24" s="12">
        <v>447</v>
      </c>
      <c r="F24" s="12">
        <v>19</v>
      </c>
      <c r="G24" s="12">
        <v>6</v>
      </c>
      <c r="H24" s="34">
        <f t="shared" ref="H24:H36" si="1">SUM(E24*1.5)</f>
        <v>670.5</v>
      </c>
      <c r="I24" s="51">
        <v>1</v>
      </c>
      <c r="J24" t="s">
        <v>268</v>
      </c>
      <c r="K24" s="13" t="s">
        <v>267</v>
      </c>
      <c r="L24" s="34">
        <v>670.5</v>
      </c>
      <c r="M24">
        <v>1</v>
      </c>
      <c r="N24" t="s">
        <v>139</v>
      </c>
      <c r="O24" s="52" t="s">
        <v>269</v>
      </c>
      <c r="P24" s="13">
        <v>639</v>
      </c>
    </row>
    <row r="25" spans="1:16">
      <c r="A25">
        <v>2</v>
      </c>
      <c r="B25" s="13" t="s">
        <v>270</v>
      </c>
      <c r="C25" s="13" t="s">
        <v>9</v>
      </c>
      <c r="D25" s="13" t="s">
        <v>11</v>
      </c>
      <c r="E25" s="12">
        <v>446</v>
      </c>
      <c r="F25" s="12">
        <v>21</v>
      </c>
      <c r="G25" s="12">
        <v>7</v>
      </c>
      <c r="H25" s="34">
        <f t="shared" si="1"/>
        <v>669</v>
      </c>
      <c r="I25" s="51"/>
      <c r="K25" s="13" t="s">
        <v>270</v>
      </c>
      <c r="L25" s="34">
        <v>669</v>
      </c>
      <c r="O25" s="52" t="s">
        <v>271</v>
      </c>
      <c r="P25" s="13">
        <v>639</v>
      </c>
    </row>
    <row r="26" spans="1:16">
      <c r="A26">
        <v>3</v>
      </c>
      <c r="B26" s="13" t="s">
        <v>272</v>
      </c>
      <c r="C26" s="13" t="s">
        <v>9</v>
      </c>
      <c r="D26" s="13" t="s">
        <v>11</v>
      </c>
      <c r="E26" s="12">
        <v>430</v>
      </c>
      <c r="F26" s="12">
        <v>18</v>
      </c>
      <c r="G26" s="12">
        <v>3</v>
      </c>
      <c r="H26" s="34">
        <f t="shared" si="1"/>
        <v>645</v>
      </c>
      <c r="I26" s="51"/>
      <c r="K26" s="13" t="s">
        <v>272</v>
      </c>
      <c r="L26" s="34">
        <v>645</v>
      </c>
      <c r="P26" s="13">
        <f>SUM(P24:P25)</f>
        <v>1278</v>
      </c>
    </row>
    <row r="27" spans="1:16">
      <c r="A27">
        <v>4</v>
      </c>
      <c r="B27" s="13" t="s">
        <v>269</v>
      </c>
      <c r="C27" s="13" t="s">
        <v>9</v>
      </c>
      <c r="D27" s="13" t="s">
        <v>160</v>
      </c>
      <c r="E27" s="12">
        <v>426</v>
      </c>
      <c r="F27" s="12">
        <v>16</v>
      </c>
      <c r="G27" s="12">
        <v>4</v>
      </c>
      <c r="H27" s="34">
        <f t="shared" si="1"/>
        <v>639</v>
      </c>
      <c r="I27" s="51"/>
      <c r="L27" s="34">
        <f>SUM(L24:L26)</f>
        <v>1984.5</v>
      </c>
    </row>
    <row r="28" spans="1:16">
      <c r="A28">
        <v>5</v>
      </c>
      <c r="B28" s="13" t="s">
        <v>273</v>
      </c>
      <c r="C28" s="13" t="s">
        <v>9</v>
      </c>
      <c r="D28" s="13" t="s">
        <v>11</v>
      </c>
      <c r="E28" s="12">
        <v>397</v>
      </c>
      <c r="F28" s="12">
        <v>9</v>
      </c>
      <c r="G28" s="12">
        <v>2</v>
      </c>
      <c r="H28" s="34">
        <f t="shared" si="1"/>
        <v>595.5</v>
      </c>
      <c r="M28">
        <v>2</v>
      </c>
      <c r="N28" t="s">
        <v>144</v>
      </c>
      <c r="O28" s="52" t="s">
        <v>274</v>
      </c>
      <c r="P28" s="13">
        <v>515</v>
      </c>
    </row>
    <row r="29" spans="1:16">
      <c r="A29">
        <v>6</v>
      </c>
      <c r="B29" s="13" t="s">
        <v>275</v>
      </c>
      <c r="C29" s="13" t="s">
        <v>9</v>
      </c>
      <c r="D29" s="13" t="s">
        <v>11</v>
      </c>
      <c r="E29" s="12">
        <v>396</v>
      </c>
      <c r="F29" s="12">
        <v>10</v>
      </c>
      <c r="G29" s="12">
        <v>5</v>
      </c>
      <c r="H29" s="34">
        <f t="shared" si="1"/>
        <v>594</v>
      </c>
      <c r="O29" s="52" t="s">
        <v>276</v>
      </c>
      <c r="P29" s="13">
        <v>512</v>
      </c>
    </row>
    <row r="30" spans="1:16">
      <c r="A30">
        <v>7</v>
      </c>
      <c r="B30" s="13" t="s">
        <v>277</v>
      </c>
      <c r="C30" s="13" t="s">
        <v>9</v>
      </c>
      <c r="D30" s="13" t="s">
        <v>159</v>
      </c>
      <c r="E30" s="12">
        <v>386</v>
      </c>
      <c r="F30" s="12">
        <v>5</v>
      </c>
      <c r="G30" s="12">
        <v>2</v>
      </c>
      <c r="H30" s="34">
        <f t="shared" si="1"/>
        <v>579</v>
      </c>
      <c r="P30" s="13">
        <f>SUM(P28:P29)</f>
        <v>1027</v>
      </c>
    </row>
    <row r="31" spans="1:16">
      <c r="A31">
        <v>8</v>
      </c>
      <c r="B31" s="13" t="s">
        <v>278</v>
      </c>
      <c r="C31" s="13" t="s">
        <v>9</v>
      </c>
      <c r="D31" s="13" t="s">
        <v>11</v>
      </c>
      <c r="E31" s="12">
        <v>366</v>
      </c>
      <c r="F31" s="12">
        <v>6</v>
      </c>
      <c r="G31" s="12">
        <v>2</v>
      </c>
      <c r="H31" s="34">
        <f t="shared" si="1"/>
        <v>549</v>
      </c>
    </row>
    <row r="32" spans="1:16">
      <c r="A32">
        <v>9</v>
      </c>
      <c r="B32" s="13" t="s">
        <v>274</v>
      </c>
      <c r="C32" s="13" t="s">
        <v>9</v>
      </c>
      <c r="D32" s="13" t="s">
        <v>159</v>
      </c>
      <c r="E32" s="12">
        <v>343</v>
      </c>
      <c r="F32" s="12">
        <v>5</v>
      </c>
      <c r="G32" s="12">
        <v>2</v>
      </c>
      <c r="H32" s="34">
        <f t="shared" si="1"/>
        <v>514.5</v>
      </c>
    </row>
    <row r="33" spans="1:12">
      <c r="A33">
        <v>10</v>
      </c>
      <c r="B33" s="13" t="s">
        <v>279</v>
      </c>
      <c r="C33" s="13" t="s">
        <v>9</v>
      </c>
      <c r="D33" s="13" t="s">
        <v>160</v>
      </c>
      <c r="E33" s="12">
        <v>334</v>
      </c>
      <c r="F33" s="12">
        <v>4</v>
      </c>
      <c r="G33" s="12">
        <v>0</v>
      </c>
      <c r="H33" s="34">
        <f t="shared" si="1"/>
        <v>501</v>
      </c>
    </row>
    <row r="34" spans="1:12">
      <c r="A34">
        <v>11</v>
      </c>
      <c r="B34" s="13" t="s">
        <v>280</v>
      </c>
      <c r="C34" s="13" t="s">
        <v>9</v>
      </c>
      <c r="D34" s="13" t="s">
        <v>15</v>
      </c>
      <c r="E34" s="12">
        <v>308</v>
      </c>
      <c r="F34" s="12">
        <v>4</v>
      </c>
      <c r="G34" s="12">
        <v>1</v>
      </c>
      <c r="H34" s="34">
        <f t="shared" si="1"/>
        <v>462</v>
      </c>
    </row>
    <row r="35" spans="1:12">
      <c r="B35" s="13" t="s">
        <v>281</v>
      </c>
      <c r="C35" s="13" t="s">
        <v>9</v>
      </c>
      <c r="D35" s="13" t="s">
        <v>11</v>
      </c>
      <c r="E35" s="12"/>
      <c r="F35" s="12"/>
      <c r="G35" s="12"/>
      <c r="H35" s="34">
        <f t="shared" si="1"/>
        <v>0</v>
      </c>
    </row>
    <row r="36" spans="1:12">
      <c r="B36" s="13" t="s">
        <v>282</v>
      </c>
      <c r="C36" s="13" t="s">
        <v>9</v>
      </c>
      <c r="D36" s="13" t="s">
        <v>11</v>
      </c>
      <c r="E36" s="12"/>
      <c r="F36" s="12"/>
      <c r="G36" s="12"/>
      <c r="H36" s="34">
        <f t="shared" si="1"/>
        <v>0</v>
      </c>
    </row>
    <row r="38" spans="1:12" ht="21">
      <c r="B38" s="49" t="s">
        <v>283</v>
      </c>
      <c r="C38" s="49"/>
      <c r="D38" s="49"/>
      <c r="E38" s="14" t="s">
        <v>245</v>
      </c>
      <c r="F38" s="14" t="s">
        <v>246</v>
      </c>
      <c r="G38" s="14" t="s">
        <v>247</v>
      </c>
      <c r="H38" s="50" t="s">
        <v>248</v>
      </c>
    </row>
    <row r="39" spans="1:12">
      <c r="A39">
        <v>1</v>
      </c>
      <c r="B39" s="13" t="s">
        <v>284</v>
      </c>
      <c r="C39" s="13" t="s">
        <v>8</v>
      </c>
      <c r="D39" s="13" t="s">
        <v>182</v>
      </c>
      <c r="E39" s="12">
        <v>452</v>
      </c>
      <c r="F39" s="12">
        <v>28</v>
      </c>
      <c r="G39" s="12">
        <v>9</v>
      </c>
      <c r="H39" s="34">
        <f t="shared" ref="H39:H54" si="2">SUM(E39*1.5)</f>
        <v>678</v>
      </c>
      <c r="I39" s="51"/>
      <c r="K39" t="s">
        <v>285</v>
      </c>
    </row>
    <row r="40" spans="1:12">
      <c r="A40">
        <v>2</v>
      </c>
      <c r="B40" s="13" t="s">
        <v>286</v>
      </c>
      <c r="C40" s="13" t="s">
        <v>8</v>
      </c>
      <c r="D40" s="13" t="s">
        <v>94</v>
      </c>
      <c r="E40" s="12">
        <v>444</v>
      </c>
      <c r="F40" s="12">
        <v>20</v>
      </c>
      <c r="G40" s="12">
        <v>8</v>
      </c>
      <c r="H40" s="34">
        <f t="shared" si="2"/>
        <v>666</v>
      </c>
      <c r="I40" s="53">
        <v>1</v>
      </c>
      <c r="J40" t="s">
        <v>287</v>
      </c>
      <c r="K40" s="13" t="s">
        <v>286</v>
      </c>
      <c r="L40" s="12">
        <v>666</v>
      </c>
    </row>
    <row r="41" spans="1:12">
      <c r="A41">
        <v>3</v>
      </c>
      <c r="B41" s="13" t="s">
        <v>288</v>
      </c>
      <c r="C41" s="13" t="s">
        <v>8</v>
      </c>
      <c r="D41" s="13" t="s">
        <v>94</v>
      </c>
      <c r="E41" s="12">
        <v>430</v>
      </c>
      <c r="F41" s="12">
        <v>18</v>
      </c>
      <c r="G41" s="12">
        <v>6</v>
      </c>
      <c r="H41" s="34">
        <f t="shared" si="2"/>
        <v>645</v>
      </c>
      <c r="I41" s="51"/>
      <c r="K41" s="13" t="s">
        <v>288</v>
      </c>
      <c r="L41" s="12">
        <v>645</v>
      </c>
    </row>
    <row r="42" spans="1:12">
      <c r="A42">
        <v>4</v>
      </c>
      <c r="B42" s="13" t="s">
        <v>289</v>
      </c>
      <c r="C42" s="13" t="s">
        <v>8</v>
      </c>
      <c r="D42" s="13" t="s">
        <v>183</v>
      </c>
      <c r="E42" s="12">
        <v>428</v>
      </c>
      <c r="F42" s="12">
        <v>17</v>
      </c>
      <c r="G42" s="12">
        <v>8</v>
      </c>
      <c r="H42" s="34">
        <f t="shared" si="2"/>
        <v>642</v>
      </c>
      <c r="I42" s="51"/>
      <c r="K42" s="13" t="s">
        <v>290</v>
      </c>
      <c r="L42" s="12">
        <v>593</v>
      </c>
    </row>
    <row r="43" spans="1:12">
      <c r="A43">
        <v>5</v>
      </c>
      <c r="B43" s="13" t="s">
        <v>291</v>
      </c>
      <c r="C43" s="13" t="s">
        <v>8</v>
      </c>
      <c r="D43" s="13" t="s">
        <v>182</v>
      </c>
      <c r="E43" s="12">
        <v>428</v>
      </c>
      <c r="F43" s="12">
        <v>16</v>
      </c>
      <c r="G43" s="12">
        <v>6</v>
      </c>
      <c r="H43" s="34">
        <f t="shared" si="2"/>
        <v>642</v>
      </c>
      <c r="I43" s="51"/>
      <c r="L43" s="12">
        <f>SUM(L40:L42)</f>
        <v>1904</v>
      </c>
    </row>
    <row r="44" spans="1:12">
      <c r="A44">
        <v>6</v>
      </c>
      <c r="B44" s="13" t="s">
        <v>271</v>
      </c>
      <c r="C44" s="13" t="s">
        <v>8</v>
      </c>
      <c r="D44" s="13" t="s">
        <v>160</v>
      </c>
      <c r="E44" s="12">
        <v>426</v>
      </c>
      <c r="F44" s="12">
        <v>13</v>
      </c>
      <c r="G44" s="12">
        <v>7</v>
      </c>
      <c r="H44" s="34">
        <f t="shared" si="2"/>
        <v>639</v>
      </c>
      <c r="I44" s="51"/>
    </row>
    <row r="45" spans="1:12">
      <c r="A45">
        <v>7</v>
      </c>
      <c r="B45" s="13" t="s">
        <v>292</v>
      </c>
      <c r="C45" s="13" t="s">
        <v>8</v>
      </c>
      <c r="D45" s="13" t="s">
        <v>51</v>
      </c>
      <c r="E45" s="12">
        <v>426</v>
      </c>
      <c r="F45" s="12">
        <v>14</v>
      </c>
      <c r="G45" s="12">
        <v>3</v>
      </c>
      <c r="H45" s="34">
        <f t="shared" si="2"/>
        <v>639</v>
      </c>
      <c r="I45" s="53">
        <v>2</v>
      </c>
      <c r="J45" t="s">
        <v>293</v>
      </c>
      <c r="K45" s="13" t="s">
        <v>284</v>
      </c>
      <c r="L45" s="12">
        <v>678</v>
      </c>
    </row>
    <row r="46" spans="1:12">
      <c r="A46">
        <v>8</v>
      </c>
      <c r="B46" s="13" t="s">
        <v>294</v>
      </c>
      <c r="C46" s="13" t="s">
        <v>8</v>
      </c>
      <c r="D46" s="13" t="s">
        <v>79</v>
      </c>
      <c r="E46" s="12">
        <v>422</v>
      </c>
      <c r="F46" s="12">
        <v>15</v>
      </c>
      <c r="G46" s="12">
        <v>4</v>
      </c>
      <c r="H46" s="34">
        <f t="shared" si="2"/>
        <v>633</v>
      </c>
      <c r="I46" s="51"/>
      <c r="K46" s="13" t="s">
        <v>291</v>
      </c>
      <c r="L46" s="34">
        <v>642</v>
      </c>
    </row>
    <row r="47" spans="1:12">
      <c r="A47">
        <v>9</v>
      </c>
      <c r="B47" s="13" t="s">
        <v>295</v>
      </c>
      <c r="C47" s="13" t="s">
        <v>8</v>
      </c>
      <c r="D47" s="13" t="s">
        <v>79</v>
      </c>
      <c r="E47" s="12">
        <v>417</v>
      </c>
      <c r="F47" s="12">
        <v>12</v>
      </c>
      <c r="G47" s="12">
        <v>6</v>
      </c>
      <c r="H47" s="34">
        <f t="shared" si="2"/>
        <v>625.5</v>
      </c>
      <c r="I47" s="51"/>
      <c r="K47" s="13" t="s">
        <v>296</v>
      </c>
      <c r="L47" s="12">
        <v>569</v>
      </c>
    </row>
    <row r="48" spans="1:12">
      <c r="A48">
        <v>10</v>
      </c>
      <c r="B48" s="13" t="s">
        <v>297</v>
      </c>
      <c r="C48" s="13" t="s">
        <v>8</v>
      </c>
      <c r="D48" s="13" t="s">
        <v>160</v>
      </c>
      <c r="E48" s="12">
        <v>417</v>
      </c>
      <c r="F48" s="12">
        <v>17</v>
      </c>
      <c r="G48" s="12">
        <v>4</v>
      </c>
      <c r="H48" s="34">
        <f t="shared" si="2"/>
        <v>625.5</v>
      </c>
      <c r="I48" s="51"/>
      <c r="L48" s="12">
        <f>SUM(L45:L47)</f>
        <v>1889</v>
      </c>
    </row>
    <row r="49" spans="1:16">
      <c r="A49">
        <v>11</v>
      </c>
      <c r="B49" s="13" t="s">
        <v>298</v>
      </c>
      <c r="C49" s="13" t="s">
        <v>8</v>
      </c>
      <c r="D49" s="13" t="s">
        <v>79</v>
      </c>
      <c r="E49" s="12">
        <v>411</v>
      </c>
      <c r="F49" s="12">
        <v>13</v>
      </c>
      <c r="G49" s="12">
        <v>6</v>
      </c>
      <c r="H49" s="34">
        <f t="shared" si="2"/>
        <v>616.5</v>
      </c>
      <c r="I49" s="51"/>
    </row>
    <row r="50" spans="1:16">
      <c r="A50">
        <v>12</v>
      </c>
      <c r="B50" s="13" t="s">
        <v>290</v>
      </c>
      <c r="C50" s="13" t="s">
        <v>8</v>
      </c>
      <c r="D50" s="13" t="s">
        <v>94</v>
      </c>
      <c r="E50" s="12">
        <v>395</v>
      </c>
      <c r="F50" s="12">
        <v>10</v>
      </c>
      <c r="G50" s="12">
        <v>5</v>
      </c>
      <c r="H50" s="34">
        <f t="shared" si="2"/>
        <v>592.5</v>
      </c>
      <c r="I50" s="54">
        <v>3</v>
      </c>
      <c r="J50" t="s">
        <v>299</v>
      </c>
      <c r="K50" s="52" t="s">
        <v>294</v>
      </c>
      <c r="L50" s="12">
        <v>633</v>
      </c>
    </row>
    <row r="51" spans="1:16">
      <c r="A51">
        <v>13</v>
      </c>
      <c r="B51" s="13" t="s">
        <v>296</v>
      </c>
      <c r="C51" s="13" t="s">
        <v>8</v>
      </c>
      <c r="D51" s="13" t="s">
        <v>182</v>
      </c>
      <c r="E51" s="12">
        <v>379</v>
      </c>
      <c r="F51" s="12">
        <v>7</v>
      </c>
      <c r="G51" s="12">
        <v>3</v>
      </c>
      <c r="H51" s="34">
        <f t="shared" si="2"/>
        <v>568.5</v>
      </c>
      <c r="K51" s="52" t="s">
        <v>295</v>
      </c>
      <c r="L51" s="12">
        <v>626</v>
      </c>
    </row>
    <row r="52" spans="1:16">
      <c r="A52">
        <v>14</v>
      </c>
      <c r="B52" s="13" t="s">
        <v>300</v>
      </c>
      <c r="C52" s="13" t="s">
        <v>8</v>
      </c>
      <c r="D52" s="13" t="s">
        <v>52</v>
      </c>
      <c r="E52" s="12">
        <v>375</v>
      </c>
      <c r="F52" s="12">
        <v>7</v>
      </c>
      <c r="G52" s="12">
        <v>0</v>
      </c>
      <c r="H52" s="34">
        <f t="shared" si="2"/>
        <v>562.5</v>
      </c>
      <c r="K52" s="52" t="s">
        <v>298</v>
      </c>
      <c r="L52" s="12">
        <v>617</v>
      </c>
    </row>
    <row r="53" spans="1:16">
      <c r="A53">
        <v>15</v>
      </c>
      <c r="B53" s="13" t="s">
        <v>276</v>
      </c>
      <c r="C53" s="13" t="s">
        <v>8</v>
      </c>
      <c r="D53" s="13" t="s">
        <v>159</v>
      </c>
      <c r="E53" s="12">
        <v>341</v>
      </c>
      <c r="F53" s="12">
        <v>2</v>
      </c>
      <c r="G53" s="12">
        <v>0</v>
      </c>
      <c r="H53" s="34">
        <f t="shared" si="2"/>
        <v>511.5</v>
      </c>
      <c r="L53" s="12">
        <f>SUM(L50:L52)</f>
        <v>1876</v>
      </c>
    </row>
    <row r="54" spans="1:16">
      <c r="B54" s="13" t="s">
        <v>301</v>
      </c>
      <c r="C54" s="13" t="s">
        <v>8</v>
      </c>
      <c r="D54" s="13" t="s">
        <v>182</v>
      </c>
      <c r="E54" s="12"/>
      <c r="F54" s="12"/>
      <c r="G54" s="12"/>
      <c r="H54" s="34">
        <f t="shared" si="2"/>
        <v>0</v>
      </c>
    </row>
    <row r="55" spans="1:16" ht="16.5" thickBot="1"/>
    <row r="56" spans="1:16" ht="29.25" thickBot="1">
      <c r="B56" s="44" t="s">
        <v>240</v>
      </c>
      <c r="C56" s="45"/>
      <c r="D56" s="45"/>
      <c r="E56" s="45"/>
      <c r="F56" s="45"/>
      <c r="G56" s="45"/>
      <c r="H56" s="46"/>
    </row>
    <row r="57" spans="1:16" ht="21">
      <c r="B57" s="47" t="s">
        <v>241</v>
      </c>
      <c r="C57" s="47"/>
      <c r="D57" s="47"/>
      <c r="E57" s="47"/>
      <c r="F57" s="47"/>
      <c r="G57" s="47"/>
      <c r="H57" s="47"/>
    </row>
    <row r="58" spans="1:16" ht="8.25" customHeight="1"/>
    <row r="59" spans="1:16" ht="21">
      <c r="B59" s="49" t="s">
        <v>302</v>
      </c>
      <c r="C59" s="49"/>
      <c r="D59" s="49"/>
      <c r="E59" s="14" t="s">
        <v>245</v>
      </c>
      <c r="F59" s="14" t="s">
        <v>246</v>
      </c>
      <c r="G59" s="14" t="s">
        <v>247</v>
      </c>
      <c r="H59" s="50" t="s">
        <v>248</v>
      </c>
      <c r="K59" t="s">
        <v>303</v>
      </c>
      <c r="O59" t="s">
        <v>304</v>
      </c>
    </row>
    <row r="60" spans="1:16">
      <c r="A60">
        <v>1</v>
      </c>
      <c r="B60" s="13" t="s">
        <v>305</v>
      </c>
      <c r="C60" s="13" t="s">
        <v>9</v>
      </c>
      <c r="D60" s="13" t="s">
        <v>160</v>
      </c>
      <c r="E60" s="12">
        <v>363</v>
      </c>
      <c r="F60" s="12">
        <v>4</v>
      </c>
      <c r="G60" s="12">
        <v>2</v>
      </c>
      <c r="H60" s="34">
        <f t="shared" ref="H60:H67" si="3">SUM(E60*1.5)</f>
        <v>544.5</v>
      </c>
      <c r="I60" s="51">
        <v>1</v>
      </c>
      <c r="J60" t="s">
        <v>350</v>
      </c>
      <c r="K60" s="13" t="s">
        <v>306</v>
      </c>
      <c r="L60" s="34">
        <v>243</v>
      </c>
      <c r="M60">
        <v>1</v>
      </c>
      <c r="N60" t="s">
        <v>139</v>
      </c>
      <c r="O60" s="13" t="s">
        <v>307</v>
      </c>
      <c r="P60" s="13">
        <v>647</v>
      </c>
    </row>
    <row r="61" spans="1:16">
      <c r="A61">
        <v>2</v>
      </c>
      <c r="B61" s="13" t="s">
        <v>308</v>
      </c>
      <c r="C61" s="13" t="s">
        <v>9</v>
      </c>
      <c r="D61" s="13" t="s">
        <v>94</v>
      </c>
      <c r="E61" s="12">
        <v>233</v>
      </c>
      <c r="F61" s="12">
        <v>2</v>
      </c>
      <c r="G61" s="12">
        <v>1</v>
      </c>
      <c r="H61" s="34">
        <f t="shared" si="3"/>
        <v>349.5</v>
      </c>
      <c r="I61" s="51"/>
      <c r="K61" s="13" t="s">
        <v>309</v>
      </c>
      <c r="L61" s="34">
        <v>138</v>
      </c>
      <c r="O61" s="13" t="s">
        <v>305</v>
      </c>
      <c r="P61" s="13">
        <v>545</v>
      </c>
    </row>
    <row r="62" spans="1:16">
      <c r="A62">
        <v>3</v>
      </c>
      <c r="B62" s="13" t="s">
        <v>310</v>
      </c>
      <c r="C62" s="13" t="s">
        <v>9</v>
      </c>
      <c r="D62" s="13" t="s">
        <v>79</v>
      </c>
      <c r="E62" s="12">
        <v>192</v>
      </c>
      <c r="F62" s="12">
        <v>2</v>
      </c>
      <c r="G62" s="12">
        <v>1</v>
      </c>
      <c r="H62" s="34">
        <f t="shared" si="3"/>
        <v>288</v>
      </c>
      <c r="I62" s="51"/>
      <c r="K62" s="13" t="s">
        <v>311</v>
      </c>
      <c r="L62" s="34">
        <v>115.5</v>
      </c>
      <c r="P62" s="13">
        <f>SUM(P60:P61)</f>
        <v>1192</v>
      </c>
    </row>
    <row r="63" spans="1:16">
      <c r="A63">
        <v>4</v>
      </c>
      <c r="B63" s="13" t="s">
        <v>306</v>
      </c>
      <c r="C63" s="13" t="s">
        <v>9</v>
      </c>
      <c r="D63" s="13" t="s">
        <v>15</v>
      </c>
      <c r="E63" s="12">
        <v>162</v>
      </c>
      <c r="F63" s="12">
        <v>1</v>
      </c>
      <c r="G63" s="12">
        <v>1</v>
      </c>
      <c r="H63" s="34">
        <f t="shared" si="3"/>
        <v>243</v>
      </c>
      <c r="I63" s="51"/>
      <c r="L63" s="34">
        <f>SUM(L60:L62)</f>
        <v>496.5</v>
      </c>
    </row>
    <row r="64" spans="1:16">
      <c r="A64">
        <v>5</v>
      </c>
      <c r="B64" s="13" t="s">
        <v>309</v>
      </c>
      <c r="C64" s="13" t="s">
        <v>9</v>
      </c>
      <c r="D64" s="13" t="s">
        <v>15</v>
      </c>
      <c r="E64" s="12">
        <v>92</v>
      </c>
      <c r="F64" s="12">
        <v>0</v>
      </c>
      <c r="G64" s="12">
        <v>0</v>
      </c>
      <c r="H64" s="34">
        <f t="shared" si="3"/>
        <v>138</v>
      </c>
      <c r="I64" s="51"/>
      <c r="M64">
        <v>2</v>
      </c>
      <c r="N64" t="s">
        <v>312</v>
      </c>
      <c r="O64" s="13" t="s">
        <v>313</v>
      </c>
      <c r="P64" s="13">
        <v>614</v>
      </c>
    </row>
    <row r="65" spans="1:16">
      <c r="A65">
        <v>6</v>
      </c>
      <c r="B65" s="13" t="s">
        <v>311</v>
      </c>
      <c r="C65" s="13" t="s">
        <v>9</v>
      </c>
      <c r="D65" s="13" t="s">
        <v>15</v>
      </c>
      <c r="E65" s="12">
        <v>77</v>
      </c>
      <c r="F65" s="12">
        <v>0</v>
      </c>
      <c r="G65" s="12">
        <v>0</v>
      </c>
      <c r="H65" s="34">
        <f t="shared" si="3"/>
        <v>115.5</v>
      </c>
      <c r="I65" s="51"/>
      <c r="O65" s="52" t="s">
        <v>276</v>
      </c>
      <c r="P65" s="13">
        <v>350</v>
      </c>
    </row>
    <row r="66" spans="1:16">
      <c r="B66" s="13" t="s">
        <v>314</v>
      </c>
      <c r="C66" s="13" t="s">
        <v>9</v>
      </c>
      <c r="D66" s="13" t="s">
        <v>182</v>
      </c>
      <c r="E66" s="12"/>
      <c r="F66" s="12"/>
      <c r="G66" s="12"/>
      <c r="H66" s="34">
        <f t="shared" si="3"/>
        <v>0</v>
      </c>
      <c r="I66" s="51"/>
      <c r="P66" s="13">
        <f>SUM(P64:P65)</f>
        <v>964</v>
      </c>
    </row>
    <row r="67" spans="1:16">
      <c r="B67" s="13" t="s">
        <v>315</v>
      </c>
      <c r="C67" s="13" t="s">
        <v>9</v>
      </c>
      <c r="D67" s="13" t="s">
        <v>79</v>
      </c>
      <c r="E67" s="12"/>
      <c r="F67" s="12"/>
      <c r="G67" s="12"/>
      <c r="H67" s="34">
        <f t="shared" si="3"/>
        <v>0</v>
      </c>
      <c r="I67" s="51"/>
    </row>
    <row r="68" spans="1:16">
      <c r="I68" s="51"/>
      <c r="M68">
        <v>3</v>
      </c>
      <c r="N68" t="s">
        <v>299</v>
      </c>
      <c r="O68" s="13" t="s">
        <v>316</v>
      </c>
      <c r="P68" s="13">
        <v>609</v>
      </c>
    </row>
    <row r="69" spans="1:16" ht="21">
      <c r="B69" s="49" t="s">
        <v>317</v>
      </c>
      <c r="C69" s="49"/>
      <c r="D69" s="49"/>
      <c r="E69" s="14" t="s">
        <v>245</v>
      </c>
      <c r="F69" s="14" t="s">
        <v>246</v>
      </c>
      <c r="G69" s="14" t="s">
        <v>247</v>
      </c>
      <c r="H69" s="50" t="s">
        <v>248</v>
      </c>
      <c r="I69" s="51"/>
      <c r="O69" s="13" t="s">
        <v>310</v>
      </c>
      <c r="P69" s="13">
        <v>288</v>
      </c>
    </row>
    <row r="70" spans="1:16">
      <c r="A70">
        <v>1</v>
      </c>
      <c r="B70" s="13" t="s">
        <v>307</v>
      </c>
      <c r="C70" s="13" t="s">
        <v>8</v>
      </c>
      <c r="D70" s="13" t="s">
        <v>160</v>
      </c>
      <c r="E70" s="12">
        <v>431</v>
      </c>
      <c r="F70" s="12">
        <v>16</v>
      </c>
      <c r="G70" s="12">
        <v>4</v>
      </c>
      <c r="H70" s="34">
        <f t="shared" ref="H70:H81" si="4">SUM(E70*1.5)</f>
        <v>646.5</v>
      </c>
      <c r="K70" t="s">
        <v>318</v>
      </c>
      <c r="P70" s="13">
        <f>SUM(P68:P69)</f>
        <v>897</v>
      </c>
    </row>
    <row r="71" spans="1:16">
      <c r="A71">
        <v>2</v>
      </c>
      <c r="B71" s="13" t="s">
        <v>319</v>
      </c>
      <c r="C71" s="13" t="s">
        <v>8</v>
      </c>
      <c r="D71" s="13" t="s">
        <v>182</v>
      </c>
      <c r="E71" s="12">
        <v>428</v>
      </c>
      <c r="F71" s="12">
        <v>14</v>
      </c>
      <c r="G71" s="12">
        <v>4</v>
      </c>
      <c r="H71" s="34">
        <f t="shared" si="4"/>
        <v>642</v>
      </c>
      <c r="I71">
        <v>1</v>
      </c>
      <c r="J71" t="s">
        <v>139</v>
      </c>
      <c r="K71" s="52" t="s">
        <v>307</v>
      </c>
      <c r="L71" s="12">
        <v>647</v>
      </c>
    </row>
    <row r="72" spans="1:16">
      <c r="A72">
        <v>3</v>
      </c>
      <c r="B72" s="13" t="s">
        <v>320</v>
      </c>
      <c r="C72" s="13" t="s">
        <v>8</v>
      </c>
      <c r="D72" s="13" t="s">
        <v>209</v>
      </c>
      <c r="E72" s="12">
        <v>422</v>
      </c>
      <c r="F72" s="12">
        <v>14</v>
      </c>
      <c r="G72" s="12">
        <v>6</v>
      </c>
      <c r="H72" s="34">
        <f t="shared" si="4"/>
        <v>633</v>
      </c>
      <c r="K72" s="52" t="s">
        <v>321</v>
      </c>
      <c r="L72" s="12">
        <v>620</v>
      </c>
    </row>
    <row r="73" spans="1:16">
      <c r="A73">
        <v>4</v>
      </c>
      <c r="B73" s="13" t="s">
        <v>321</v>
      </c>
      <c r="C73" s="13" t="s">
        <v>8</v>
      </c>
      <c r="D73" s="13" t="s">
        <v>160</v>
      </c>
      <c r="E73" s="12">
        <v>413</v>
      </c>
      <c r="F73" s="12">
        <v>11</v>
      </c>
      <c r="G73" s="12">
        <v>2</v>
      </c>
      <c r="H73" s="34">
        <f t="shared" si="4"/>
        <v>619.5</v>
      </c>
      <c r="K73" s="52" t="s">
        <v>322</v>
      </c>
      <c r="L73" s="12">
        <v>588</v>
      </c>
    </row>
    <row r="74" spans="1:16">
      <c r="A74">
        <v>5</v>
      </c>
      <c r="B74" s="13" t="s">
        <v>313</v>
      </c>
      <c r="C74" s="13" t="s">
        <v>8</v>
      </c>
      <c r="D74" s="13" t="s">
        <v>94</v>
      </c>
      <c r="E74" s="12">
        <v>409</v>
      </c>
      <c r="F74" s="12">
        <v>12</v>
      </c>
      <c r="G74" s="12">
        <v>1</v>
      </c>
      <c r="H74" s="34">
        <f t="shared" si="4"/>
        <v>613.5</v>
      </c>
      <c r="L74" s="12">
        <f>SUM(L71:L73)</f>
        <v>1855</v>
      </c>
    </row>
    <row r="75" spans="1:16">
      <c r="A75">
        <v>6</v>
      </c>
      <c r="B75" s="13" t="s">
        <v>316</v>
      </c>
      <c r="C75" s="13" t="s">
        <v>8</v>
      </c>
      <c r="D75" s="13" t="s">
        <v>79</v>
      </c>
      <c r="E75" s="12">
        <v>406</v>
      </c>
      <c r="F75" s="12">
        <v>12</v>
      </c>
      <c r="G75" s="12">
        <v>3</v>
      </c>
      <c r="H75" s="34">
        <f t="shared" si="4"/>
        <v>609</v>
      </c>
    </row>
    <row r="76" spans="1:16">
      <c r="A76">
        <v>7</v>
      </c>
      <c r="B76" s="13" t="s">
        <v>323</v>
      </c>
      <c r="C76" s="13" t="s">
        <v>8</v>
      </c>
      <c r="D76" s="13" t="s">
        <v>79</v>
      </c>
      <c r="E76" s="12">
        <v>401</v>
      </c>
      <c r="F76" s="12">
        <v>6</v>
      </c>
      <c r="G76" s="12">
        <v>3</v>
      </c>
      <c r="H76" s="34">
        <f t="shared" si="4"/>
        <v>601.5</v>
      </c>
    </row>
    <row r="77" spans="1:16">
      <c r="A77">
        <v>8</v>
      </c>
      <c r="B77" s="13" t="s">
        <v>322</v>
      </c>
      <c r="C77" s="13" t="s">
        <v>8</v>
      </c>
      <c r="D77" s="13" t="s">
        <v>160</v>
      </c>
      <c r="E77" s="12">
        <v>392</v>
      </c>
      <c r="F77" s="12">
        <v>10</v>
      </c>
      <c r="G77" s="12">
        <v>3</v>
      </c>
      <c r="H77" s="34">
        <f t="shared" si="4"/>
        <v>588</v>
      </c>
    </row>
    <row r="78" spans="1:16">
      <c r="A78">
        <v>9</v>
      </c>
      <c r="B78" s="13" t="s">
        <v>324</v>
      </c>
      <c r="C78" s="13" t="s">
        <v>8</v>
      </c>
      <c r="D78" s="13" t="s">
        <v>182</v>
      </c>
      <c r="E78" s="12">
        <v>324</v>
      </c>
      <c r="F78" s="12">
        <v>5</v>
      </c>
      <c r="G78" s="12">
        <v>2</v>
      </c>
      <c r="H78" s="34">
        <f t="shared" si="4"/>
        <v>486</v>
      </c>
    </row>
    <row r="79" spans="1:16">
      <c r="A79">
        <v>10</v>
      </c>
      <c r="B79" s="13" t="s">
        <v>325</v>
      </c>
      <c r="C79" s="13" t="s">
        <v>8</v>
      </c>
      <c r="D79" s="13" t="s">
        <v>160</v>
      </c>
      <c r="E79" s="12">
        <v>217</v>
      </c>
      <c r="F79" s="12">
        <v>0</v>
      </c>
      <c r="G79" s="12">
        <v>0</v>
      </c>
      <c r="H79" s="34">
        <f t="shared" si="4"/>
        <v>325.5</v>
      </c>
    </row>
    <row r="80" spans="1:16">
      <c r="B80" s="13" t="s">
        <v>291</v>
      </c>
      <c r="C80" s="13" t="s">
        <v>8</v>
      </c>
      <c r="D80" s="13" t="s">
        <v>182</v>
      </c>
      <c r="E80" s="12"/>
      <c r="F80" s="12"/>
      <c r="G80" s="12"/>
      <c r="H80" s="34">
        <f t="shared" si="4"/>
        <v>0</v>
      </c>
    </row>
    <row r="81" spans="1:16">
      <c r="B81" s="13" t="s">
        <v>326</v>
      </c>
      <c r="C81" s="13" t="s">
        <v>8</v>
      </c>
      <c r="D81" s="13" t="s">
        <v>182</v>
      </c>
      <c r="E81" s="12"/>
      <c r="F81" s="12"/>
      <c r="G81" s="12"/>
      <c r="H81" s="34">
        <f t="shared" si="4"/>
        <v>0</v>
      </c>
    </row>
    <row r="82" spans="1:16" ht="16.5" thickBot="1"/>
    <row r="83" spans="1:16" ht="29.25" thickBot="1">
      <c r="B83" s="44" t="s">
        <v>240</v>
      </c>
      <c r="C83" s="45"/>
      <c r="D83" s="45"/>
      <c r="E83" s="45"/>
      <c r="F83" s="45"/>
      <c r="G83" s="45"/>
      <c r="H83" s="46"/>
    </row>
    <row r="84" spans="1:16" ht="21">
      <c r="B84" s="47" t="s">
        <v>241</v>
      </c>
      <c r="C84" s="47"/>
      <c r="D84" s="47"/>
      <c r="E84" s="47"/>
      <c r="F84" s="47"/>
      <c r="G84" s="47"/>
      <c r="H84" s="47"/>
      <c r="I84" s="51"/>
      <c r="K84" t="s">
        <v>327</v>
      </c>
      <c r="O84" t="s">
        <v>328</v>
      </c>
    </row>
    <row r="85" spans="1:16">
      <c r="I85" s="53">
        <v>1</v>
      </c>
      <c r="J85" t="s">
        <v>268</v>
      </c>
      <c r="K85" s="13" t="s">
        <v>329</v>
      </c>
      <c r="L85" s="12">
        <v>590</v>
      </c>
      <c r="M85">
        <v>1</v>
      </c>
      <c r="N85" t="s">
        <v>268</v>
      </c>
      <c r="O85" s="13" t="s">
        <v>329</v>
      </c>
      <c r="P85" s="13">
        <v>590</v>
      </c>
    </row>
    <row r="86" spans="1:16" ht="21">
      <c r="B86" s="49" t="s">
        <v>330</v>
      </c>
      <c r="C86" s="49"/>
      <c r="D86" s="49"/>
      <c r="E86" s="14" t="s">
        <v>245</v>
      </c>
      <c r="F86" s="14" t="s">
        <v>246</v>
      </c>
      <c r="G86" s="14" t="s">
        <v>247</v>
      </c>
      <c r="H86" s="50" t="s">
        <v>248</v>
      </c>
      <c r="I86" s="51"/>
      <c r="K86" s="13" t="s">
        <v>331</v>
      </c>
      <c r="L86" s="12">
        <v>582</v>
      </c>
      <c r="O86" s="13" t="s">
        <v>332</v>
      </c>
      <c r="P86" s="13">
        <v>567</v>
      </c>
    </row>
    <row r="87" spans="1:16">
      <c r="A87">
        <v>1</v>
      </c>
      <c r="B87" s="13" t="s">
        <v>329</v>
      </c>
      <c r="C87" s="13" t="s">
        <v>9</v>
      </c>
      <c r="D87" s="13" t="s">
        <v>11</v>
      </c>
      <c r="E87" s="12">
        <v>393</v>
      </c>
      <c r="F87" s="12">
        <v>8</v>
      </c>
      <c r="G87" s="12">
        <v>4</v>
      </c>
      <c r="H87" s="34">
        <f t="shared" ref="H87:H107" si="5">SUM(E87*1.5)</f>
        <v>589.5</v>
      </c>
      <c r="I87" s="51"/>
      <c r="K87" s="13" t="s">
        <v>333</v>
      </c>
      <c r="L87" s="12">
        <v>575</v>
      </c>
      <c r="P87" s="13">
        <f>SUM(P85:P86)</f>
        <v>1157</v>
      </c>
    </row>
    <row r="88" spans="1:16">
      <c r="A88">
        <v>2</v>
      </c>
      <c r="B88" s="13" t="s">
        <v>331</v>
      </c>
      <c r="C88" s="13" t="s">
        <v>9</v>
      </c>
      <c r="D88" s="13" t="s">
        <v>11</v>
      </c>
      <c r="E88" s="12">
        <v>388</v>
      </c>
      <c r="F88" s="12">
        <v>6</v>
      </c>
      <c r="G88" s="12">
        <v>2</v>
      </c>
      <c r="H88" s="34">
        <f t="shared" si="5"/>
        <v>582</v>
      </c>
      <c r="I88" s="51"/>
      <c r="L88" s="12">
        <f>SUM(L85:L87)</f>
        <v>1747</v>
      </c>
    </row>
    <row r="89" spans="1:16">
      <c r="A89">
        <v>3</v>
      </c>
      <c r="B89" s="13" t="s">
        <v>333</v>
      </c>
      <c r="C89" s="13" t="s">
        <v>9</v>
      </c>
      <c r="D89" s="13" t="s">
        <v>11</v>
      </c>
      <c r="E89" s="12">
        <v>383</v>
      </c>
      <c r="F89" s="12">
        <v>8</v>
      </c>
      <c r="G89" s="12">
        <v>4</v>
      </c>
      <c r="H89" s="34">
        <f t="shared" si="5"/>
        <v>574.5</v>
      </c>
      <c r="I89" s="51"/>
      <c r="M89">
        <v>2</v>
      </c>
      <c r="N89" t="s">
        <v>144</v>
      </c>
      <c r="O89" s="13" t="s">
        <v>334</v>
      </c>
      <c r="P89" s="13">
        <v>470</v>
      </c>
    </row>
    <row r="90" spans="1:16">
      <c r="A90">
        <v>4</v>
      </c>
      <c r="B90" s="13" t="s">
        <v>335</v>
      </c>
      <c r="C90" s="13" t="s">
        <v>9</v>
      </c>
      <c r="D90" s="13" t="s">
        <v>11</v>
      </c>
      <c r="E90" s="12">
        <v>358</v>
      </c>
      <c r="F90" s="12">
        <v>4</v>
      </c>
      <c r="G90" s="12">
        <v>1</v>
      </c>
      <c r="H90" s="34">
        <f t="shared" si="5"/>
        <v>537</v>
      </c>
      <c r="I90" s="53">
        <v>2</v>
      </c>
      <c r="J90" t="s">
        <v>139</v>
      </c>
      <c r="K90" s="13" t="s">
        <v>336</v>
      </c>
      <c r="L90" s="12">
        <v>501</v>
      </c>
      <c r="O90" s="13" t="s">
        <v>337</v>
      </c>
      <c r="P90" s="13">
        <v>455</v>
      </c>
    </row>
    <row r="91" spans="1:16">
      <c r="A91">
        <v>5</v>
      </c>
      <c r="B91" s="13" t="s">
        <v>336</v>
      </c>
      <c r="C91" s="13" t="s">
        <v>9</v>
      </c>
      <c r="D91" s="13" t="s">
        <v>160</v>
      </c>
      <c r="E91" s="12">
        <v>334</v>
      </c>
      <c r="F91" s="12">
        <v>3</v>
      </c>
      <c r="G91" s="12">
        <v>0</v>
      </c>
      <c r="H91" s="34">
        <f t="shared" si="5"/>
        <v>501</v>
      </c>
      <c r="I91" s="51"/>
      <c r="K91" s="13" t="s">
        <v>338</v>
      </c>
      <c r="L91" s="34">
        <v>483</v>
      </c>
      <c r="P91" s="13">
        <f>SUM(P89:P90)</f>
        <v>925</v>
      </c>
    </row>
    <row r="92" spans="1:16">
      <c r="A92">
        <v>6</v>
      </c>
      <c r="B92" s="13" t="s">
        <v>339</v>
      </c>
      <c r="C92" s="13" t="s">
        <v>9</v>
      </c>
      <c r="D92" s="13" t="s">
        <v>11</v>
      </c>
      <c r="E92" s="12">
        <v>332</v>
      </c>
      <c r="F92" s="12">
        <v>5</v>
      </c>
      <c r="G92" s="12">
        <v>2</v>
      </c>
      <c r="H92" s="34">
        <f t="shared" si="5"/>
        <v>498</v>
      </c>
      <c r="I92" s="51"/>
      <c r="K92" s="13" t="s">
        <v>340</v>
      </c>
      <c r="L92" s="12">
        <v>444</v>
      </c>
    </row>
    <row r="93" spans="1:16">
      <c r="A93">
        <v>7</v>
      </c>
      <c r="B93" s="13" t="s">
        <v>338</v>
      </c>
      <c r="C93" s="13" t="s">
        <v>9</v>
      </c>
      <c r="D93" s="13" t="s">
        <v>160</v>
      </c>
      <c r="E93" s="12">
        <v>322</v>
      </c>
      <c r="F93" s="12">
        <v>5</v>
      </c>
      <c r="G93" s="12">
        <v>1</v>
      </c>
      <c r="H93" s="34">
        <f t="shared" si="5"/>
        <v>483</v>
      </c>
      <c r="I93" s="51"/>
      <c r="L93" s="12">
        <f>SUM(L90:L92)</f>
        <v>1428</v>
      </c>
      <c r="M93">
        <v>3</v>
      </c>
      <c r="N93" t="s">
        <v>139</v>
      </c>
      <c r="O93" s="13" t="s">
        <v>336</v>
      </c>
      <c r="P93" s="13">
        <v>501</v>
      </c>
    </row>
    <row r="94" spans="1:16">
      <c r="A94">
        <v>8</v>
      </c>
      <c r="B94" s="13" t="s">
        <v>337</v>
      </c>
      <c r="C94" s="13" t="s">
        <v>9</v>
      </c>
      <c r="D94" s="13" t="s">
        <v>159</v>
      </c>
      <c r="E94" s="12">
        <v>303</v>
      </c>
      <c r="F94" s="12">
        <v>4</v>
      </c>
      <c r="G94" s="12">
        <v>2</v>
      </c>
      <c r="H94" s="34">
        <f t="shared" si="5"/>
        <v>454.5</v>
      </c>
      <c r="I94" s="51"/>
      <c r="O94" s="13" t="s">
        <v>341</v>
      </c>
      <c r="P94" s="13">
        <v>350</v>
      </c>
    </row>
    <row r="95" spans="1:16">
      <c r="A95">
        <v>9</v>
      </c>
      <c r="B95" s="13" t="s">
        <v>340</v>
      </c>
      <c r="C95" s="13" t="s">
        <v>9</v>
      </c>
      <c r="D95" s="13" t="s">
        <v>160</v>
      </c>
      <c r="E95" s="12">
        <v>296</v>
      </c>
      <c r="F95" s="12">
        <v>2</v>
      </c>
      <c r="G95" s="12">
        <v>2</v>
      </c>
      <c r="H95" s="34">
        <f t="shared" si="5"/>
        <v>444</v>
      </c>
      <c r="I95" s="54">
        <v>3</v>
      </c>
      <c r="J95" t="s">
        <v>144</v>
      </c>
      <c r="K95" s="13" t="s">
        <v>337</v>
      </c>
      <c r="L95" s="12">
        <v>455</v>
      </c>
      <c r="P95" s="13">
        <f>SUM(P93:P94)</f>
        <v>851</v>
      </c>
    </row>
    <row r="96" spans="1:16">
      <c r="A96">
        <v>10</v>
      </c>
      <c r="B96" s="13" t="s">
        <v>342</v>
      </c>
      <c r="C96" s="13" t="s">
        <v>9</v>
      </c>
      <c r="D96" s="13" t="s">
        <v>14</v>
      </c>
      <c r="E96" s="12">
        <v>258</v>
      </c>
      <c r="F96" s="12">
        <v>0</v>
      </c>
      <c r="G96" s="12">
        <v>0</v>
      </c>
      <c r="H96" s="34">
        <f t="shared" si="5"/>
        <v>387</v>
      </c>
      <c r="K96" s="13" t="s">
        <v>343</v>
      </c>
      <c r="L96" s="12">
        <v>339</v>
      </c>
    </row>
    <row r="97" spans="1:16">
      <c r="A97">
        <v>11</v>
      </c>
      <c r="B97" s="13" t="s">
        <v>343</v>
      </c>
      <c r="C97" s="13" t="s">
        <v>9</v>
      </c>
      <c r="D97" s="13" t="s">
        <v>159</v>
      </c>
      <c r="E97" s="12">
        <v>226</v>
      </c>
      <c r="F97" s="12">
        <v>2</v>
      </c>
      <c r="G97" s="12">
        <v>1</v>
      </c>
      <c r="H97" s="34">
        <f t="shared" si="5"/>
        <v>339</v>
      </c>
      <c r="K97" s="13" t="s">
        <v>344</v>
      </c>
      <c r="L97" s="12">
        <v>302</v>
      </c>
      <c r="M97">
        <v>4</v>
      </c>
      <c r="N97" t="s">
        <v>146</v>
      </c>
      <c r="O97" s="52" t="s">
        <v>345</v>
      </c>
      <c r="P97" s="13">
        <v>324</v>
      </c>
    </row>
    <row r="98" spans="1:16">
      <c r="A98">
        <v>12</v>
      </c>
      <c r="B98" s="13" t="s">
        <v>346</v>
      </c>
      <c r="C98" s="13" t="s">
        <v>9</v>
      </c>
      <c r="D98" s="13" t="s">
        <v>14</v>
      </c>
      <c r="E98" s="12">
        <v>225</v>
      </c>
      <c r="F98" s="12">
        <v>0</v>
      </c>
      <c r="G98" s="12">
        <v>0</v>
      </c>
      <c r="H98" s="34">
        <f t="shared" si="5"/>
        <v>337.5</v>
      </c>
      <c r="L98" s="12">
        <f>SUM(L95:L97)</f>
        <v>1096</v>
      </c>
      <c r="O98" s="52" t="s">
        <v>347</v>
      </c>
      <c r="P98" s="13">
        <v>425</v>
      </c>
    </row>
    <row r="99" spans="1:16">
      <c r="A99">
        <v>13</v>
      </c>
      <c r="B99" s="13" t="s">
        <v>345</v>
      </c>
      <c r="C99" s="13" t="s">
        <v>9</v>
      </c>
      <c r="D99" s="13" t="s">
        <v>51</v>
      </c>
      <c r="E99" s="12">
        <v>216</v>
      </c>
      <c r="F99" s="12">
        <v>1</v>
      </c>
      <c r="G99" s="12">
        <v>0</v>
      </c>
      <c r="H99" s="34">
        <f t="shared" si="5"/>
        <v>324</v>
      </c>
      <c r="I99" s="55"/>
      <c r="P99" s="13">
        <f>SUM(P97:P98)</f>
        <v>749</v>
      </c>
    </row>
    <row r="100" spans="1:16">
      <c r="A100">
        <v>14</v>
      </c>
      <c r="B100" s="13" t="s">
        <v>348</v>
      </c>
      <c r="C100" s="13" t="s">
        <v>9</v>
      </c>
      <c r="D100" s="13" t="s">
        <v>15</v>
      </c>
      <c r="E100" s="12">
        <v>212</v>
      </c>
      <c r="F100" s="12">
        <v>3</v>
      </c>
      <c r="G100" s="12">
        <v>1</v>
      </c>
      <c r="H100" s="34">
        <f t="shared" si="5"/>
        <v>318</v>
      </c>
      <c r="I100" s="53">
        <v>4</v>
      </c>
      <c r="J100" t="s">
        <v>349</v>
      </c>
      <c r="K100" s="13" t="s">
        <v>342</v>
      </c>
      <c r="L100" s="12">
        <v>387</v>
      </c>
    </row>
    <row r="101" spans="1:16">
      <c r="A101">
        <v>15</v>
      </c>
      <c r="B101" s="13" t="s">
        <v>344</v>
      </c>
      <c r="C101" s="13" t="s">
        <v>9</v>
      </c>
      <c r="D101" s="13" t="s">
        <v>159</v>
      </c>
      <c r="E101" s="12">
        <v>201</v>
      </c>
      <c r="F101" s="12">
        <v>2</v>
      </c>
      <c r="G101" s="12">
        <v>2</v>
      </c>
      <c r="H101" s="34">
        <f t="shared" si="5"/>
        <v>301.5</v>
      </c>
      <c r="I101" s="51"/>
      <c r="K101" s="13" t="s">
        <v>346</v>
      </c>
      <c r="L101" s="34">
        <v>338</v>
      </c>
      <c r="M101">
        <v>5</v>
      </c>
      <c r="N101" t="s">
        <v>350</v>
      </c>
      <c r="O101" s="52" t="s">
        <v>348</v>
      </c>
      <c r="P101" s="13">
        <v>318</v>
      </c>
    </row>
    <row r="102" spans="1:16">
      <c r="A102">
        <v>16</v>
      </c>
      <c r="B102" s="13" t="s">
        <v>351</v>
      </c>
      <c r="C102" s="13" t="s">
        <v>9</v>
      </c>
      <c r="D102" s="13" t="s">
        <v>14</v>
      </c>
      <c r="E102" s="12">
        <v>156</v>
      </c>
      <c r="F102" s="12">
        <v>1</v>
      </c>
      <c r="G102" s="12">
        <v>0</v>
      </c>
      <c r="H102" s="34">
        <f t="shared" si="5"/>
        <v>234</v>
      </c>
      <c r="I102" s="51"/>
      <c r="K102" s="13" t="s">
        <v>351</v>
      </c>
      <c r="L102" s="12">
        <v>234</v>
      </c>
      <c r="O102" s="52" t="s">
        <v>352</v>
      </c>
      <c r="P102" s="13">
        <v>338</v>
      </c>
    </row>
    <row r="103" spans="1:16">
      <c r="A103">
        <v>17</v>
      </c>
      <c r="B103" s="13" t="s">
        <v>353</v>
      </c>
      <c r="C103" s="13" t="s">
        <v>9</v>
      </c>
      <c r="D103" s="13" t="s">
        <v>15</v>
      </c>
      <c r="E103" s="12">
        <v>107</v>
      </c>
      <c r="F103" s="12">
        <v>1</v>
      </c>
      <c r="G103" s="12">
        <v>0</v>
      </c>
      <c r="H103" s="34">
        <f t="shared" si="5"/>
        <v>160.5</v>
      </c>
      <c r="I103" s="51"/>
      <c r="J103" s="95" t="s">
        <v>371</v>
      </c>
      <c r="K103" s="94" t="s">
        <v>370</v>
      </c>
      <c r="L103" s="12">
        <f>SUM(L100:L102)</f>
        <v>959</v>
      </c>
      <c r="P103" s="13">
        <f>SUM(P101:P102)</f>
        <v>656</v>
      </c>
    </row>
    <row r="104" spans="1:16">
      <c r="A104">
        <v>18</v>
      </c>
      <c r="B104" s="13" t="s">
        <v>354</v>
      </c>
      <c r="C104" s="13" t="s">
        <v>9</v>
      </c>
      <c r="D104" s="13" t="s">
        <v>15</v>
      </c>
      <c r="E104" s="12">
        <v>92</v>
      </c>
      <c r="F104" s="12">
        <v>1</v>
      </c>
      <c r="G104" s="12">
        <v>0</v>
      </c>
      <c r="H104" s="34">
        <f t="shared" si="5"/>
        <v>138</v>
      </c>
      <c r="I104" s="51"/>
    </row>
    <row r="105" spans="1:16">
      <c r="B105" s="13" t="s">
        <v>355</v>
      </c>
      <c r="C105" s="13" t="s">
        <v>9</v>
      </c>
      <c r="D105" s="13" t="s">
        <v>14</v>
      </c>
      <c r="E105" s="12"/>
      <c r="F105" s="12"/>
      <c r="G105" s="12"/>
      <c r="H105" s="34">
        <f t="shared" si="5"/>
        <v>0</v>
      </c>
      <c r="I105" s="54">
        <v>5</v>
      </c>
      <c r="J105" t="s">
        <v>350</v>
      </c>
      <c r="K105" s="13" t="s">
        <v>348</v>
      </c>
      <c r="L105" s="12">
        <v>318</v>
      </c>
    </row>
    <row r="106" spans="1:16">
      <c r="B106" s="13" t="s">
        <v>356</v>
      </c>
      <c r="C106" s="13" t="s">
        <v>9</v>
      </c>
      <c r="D106" s="13" t="s">
        <v>79</v>
      </c>
      <c r="E106" s="12"/>
      <c r="F106" s="12"/>
      <c r="G106" s="12"/>
      <c r="H106" s="34">
        <f t="shared" si="5"/>
        <v>0</v>
      </c>
      <c r="K106" s="13" t="s">
        <v>353</v>
      </c>
      <c r="L106" s="12">
        <v>161</v>
      </c>
    </row>
    <row r="107" spans="1:16">
      <c r="B107" s="13" t="s">
        <v>357</v>
      </c>
      <c r="C107" s="13" t="s">
        <v>9</v>
      </c>
      <c r="D107" s="13" t="s">
        <v>14</v>
      </c>
      <c r="E107" s="12"/>
      <c r="F107" s="12"/>
      <c r="G107" s="12"/>
      <c r="H107" s="34">
        <f t="shared" si="5"/>
        <v>0</v>
      </c>
      <c r="K107" s="13" t="s">
        <v>354</v>
      </c>
      <c r="L107" s="12">
        <v>138</v>
      </c>
    </row>
    <row r="108" spans="1:16">
      <c r="L108" s="12">
        <f>SUM(L105:L107)</f>
        <v>617</v>
      </c>
    </row>
    <row r="109" spans="1:16" ht="21">
      <c r="B109" s="49" t="s">
        <v>358</v>
      </c>
      <c r="C109" s="49"/>
      <c r="D109" s="49"/>
      <c r="E109" s="14" t="s">
        <v>245</v>
      </c>
      <c r="F109" s="14" t="s">
        <v>246</v>
      </c>
      <c r="G109" s="14" t="s">
        <v>247</v>
      </c>
      <c r="H109" s="50" t="s">
        <v>248</v>
      </c>
    </row>
    <row r="110" spans="1:16">
      <c r="A110">
        <v>1</v>
      </c>
      <c r="B110" s="13" t="s">
        <v>332</v>
      </c>
      <c r="C110" s="13" t="s">
        <v>8</v>
      </c>
      <c r="D110" s="13" t="s">
        <v>11</v>
      </c>
      <c r="E110" s="12">
        <v>378</v>
      </c>
      <c r="F110" s="12">
        <v>7</v>
      </c>
      <c r="G110" s="12">
        <v>3</v>
      </c>
      <c r="H110" s="34">
        <f t="shared" ref="H110:H123" si="6">SUM(E110*1.5)</f>
        <v>567</v>
      </c>
      <c r="I110" s="51"/>
      <c r="K110" t="s">
        <v>359</v>
      </c>
    </row>
    <row r="111" spans="1:16">
      <c r="A111">
        <v>2</v>
      </c>
      <c r="B111" s="13" t="s">
        <v>347</v>
      </c>
      <c r="C111" s="13" t="s">
        <v>8</v>
      </c>
      <c r="D111" s="13" t="s">
        <v>51</v>
      </c>
      <c r="E111" s="12">
        <v>360</v>
      </c>
      <c r="F111" s="12">
        <v>5</v>
      </c>
      <c r="G111" s="12">
        <v>2</v>
      </c>
      <c r="H111" s="34">
        <f t="shared" si="6"/>
        <v>540</v>
      </c>
      <c r="I111" s="53">
        <v>1</v>
      </c>
      <c r="J111" t="s">
        <v>144</v>
      </c>
      <c r="K111" s="13" t="s">
        <v>334</v>
      </c>
      <c r="L111" s="12">
        <v>470</v>
      </c>
    </row>
    <row r="112" spans="1:16">
      <c r="A112">
        <v>3</v>
      </c>
      <c r="B112" s="13" t="s">
        <v>334</v>
      </c>
      <c r="C112" s="13" t="s">
        <v>8</v>
      </c>
      <c r="D112" s="13" t="s">
        <v>159</v>
      </c>
      <c r="E112" s="12">
        <v>313</v>
      </c>
      <c r="F112" s="12">
        <v>3</v>
      </c>
      <c r="G112" s="12">
        <v>3</v>
      </c>
      <c r="H112" s="34">
        <f t="shared" si="6"/>
        <v>469.5</v>
      </c>
      <c r="I112" s="51"/>
      <c r="K112" s="13" t="s">
        <v>360</v>
      </c>
      <c r="L112" s="12">
        <v>363</v>
      </c>
    </row>
    <row r="113" spans="1:12">
      <c r="A113">
        <v>4</v>
      </c>
      <c r="B113" s="13" t="s">
        <v>361</v>
      </c>
      <c r="C113" s="13" t="s">
        <v>8</v>
      </c>
      <c r="D113" s="13" t="s">
        <v>51</v>
      </c>
      <c r="E113" s="12">
        <v>283</v>
      </c>
      <c r="F113" s="12">
        <v>1</v>
      </c>
      <c r="G113" s="12">
        <v>1</v>
      </c>
      <c r="H113" s="34">
        <f t="shared" si="6"/>
        <v>424.5</v>
      </c>
      <c r="I113" s="51"/>
      <c r="K113" s="13" t="s">
        <v>362</v>
      </c>
      <c r="L113" s="12">
        <v>303</v>
      </c>
    </row>
    <row r="114" spans="1:12">
      <c r="A114">
        <v>5</v>
      </c>
      <c r="B114" s="13" t="s">
        <v>341</v>
      </c>
      <c r="C114" s="13" t="s">
        <v>8</v>
      </c>
      <c r="D114" s="13" t="s">
        <v>160</v>
      </c>
      <c r="E114" s="12">
        <v>252</v>
      </c>
      <c r="F114" s="12">
        <v>1</v>
      </c>
      <c r="G114" s="12">
        <v>1</v>
      </c>
      <c r="H114" s="34">
        <f t="shared" si="6"/>
        <v>378</v>
      </c>
      <c r="I114" s="51"/>
      <c r="L114" s="12">
        <f>SUM(L111:L113)</f>
        <v>1136</v>
      </c>
    </row>
    <row r="115" spans="1:12">
      <c r="A115">
        <v>6</v>
      </c>
      <c r="B115" s="13" t="s">
        <v>360</v>
      </c>
      <c r="C115" s="13" t="s">
        <v>8</v>
      </c>
      <c r="D115" s="13" t="s">
        <v>159</v>
      </c>
      <c r="E115" s="12">
        <v>242</v>
      </c>
      <c r="F115" s="12">
        <v>0</v>
      </c>
      <c r="G115" s="12">
        <v>0</v>
      </c>
      <c r="H115" s="34">
        <f t="shared" si="6"/>
        <v>363</v>
      </c>
      <c r="I115" s="51"/>
    </row>
    <row r="116" spans="1:12">
      <c r="A116">
        <v>7</v>
      </c>
      <c r="B116" s="13" t="s">
        <v>352</v>
      </c>
      <c r="C116" s="13" t="s">
        <v>8</v>
      </c>
      <c r="D116" s="13" t="s">
        <v>15</v>
      </c>
      <c r="E116" s="12">
        <v>225</v>
      </c>
      <c r="F116" s="12">
        <v>1</v>
      </c>
      <c r="G116" s="12">
        <v>1</v>
      </c>
      <c r="H116" s="34">
        <f t="shared" si="6"/>
        <v>337.5</v>
      </c>
      <c r="I116" s="53">
        <v>2</v>
      </c>
      <c r="J116" t="s">
        <v>350</v>
      </c>
      <c r="K116" s="13" t="s">
        <v>352</v>
      </c>
      <c r="L116" s="12">
        <v>338</v>
      </c>
    </row>
    <row r="117" spans="1:12">
      <c r="A117">
        <v>8</v>
      </c>
      <c r="B117" s="13" t="s">
        <v>362</v>
      </c>
      <c r="C117" s="13" t="s">
        <v>8</v>
      </c>
      <c r="D117" s="13" t="s">
        <v>159</v>
      </c>
      <c r="E117" s="12">
        <v>202</v>
      </c>
      <c r="F117" s="12">
        <v>1</v>
      </c>
      <c r="G117" s="12">
        <v>0</v>
      </c>
      <c r="H117" s="34">
        <f t="shared" si="6"/>
        <v>303</v>
      </c>
      <c r="I117" s="51"/>
      <c r="K117" s="13" t="s">
        <v>363</v>
      </c>
      <c r="L117" s="34">
        <v>254</v>
      </c>
    </row>
    <row r="118" spans="1:12">
      <c r="A118">
        <v>9</v>
      </c>
      <c r="B118" s="13" t="s">
        <v>363</v>
      </c>
      <c r="C118" s="13" t="s">
        <v>8</v>
      </c>
      <c r="D118" s="13" t="s">
        <v>15</v>
      </c>
      <c r="E118" s="12">
        <v>169</v>
      </c>
      <c r="F118" s="12">
        <v>1</v>
      </c>
      <c r="G118" s="12">
        <v>0</v>
      </c>
      <c r="H118" s="34">
        <f t="shared" si="6"/>
        <v>253.5</v>
      </c>
      <c r="I118" s="51"/>
      <c r="K118" s="13" t="s">
        <v>364</v>
      </c>
      <c r="L118" s="12">
        <v>195</v>
      </c>
    </row>
    <row r="119" spans="1:12">
      <c r="A119">
        <v>10</v>
      </c>
      <c r="B119" s="13" t="s">
        <v>365</v>
      </c>
      <c r="C119" s="13" t="s">
        <v>8</v>
      </c>
      <c r="D119" s="13" t="s">
        <v>52</v>
      </c>
      <c r="E119" s="12">
        <v>141</v>
      </c>
      <c r="F119" s="12">
        <v>0</v>
      </c>
      <c r="G119" s="12">
        <v>0</v>
      </c>
      <c r="H119" s="34">
        <f t="shared" si="6"/>
        <v>211.5</v>
      </c>
      <c r="I119" s="51"/>
      <c r="L119" s="12">
        <f>SUM(L116:L118)</f>
        <v>787</v>
      </c>
    </row>
    <row r="120" spans="1:12">
      <c r="A120">
        <v>11</v>
      </c>
      <c r="B120" s="13" t="s">
        <v>364</v>
      </c>
      <c r="C120" s="13" t="s">
        <v>8</v>
      </c>
      <c r="D120" s="13" t="s">
        <v>15</v>
      </c>
      <c r="E120" s="12">
        <v>130</v>
      </c>
      <c r="F120" s="12">
        <v>0</v>
      </c>
      <c r="G120" s="12">
        <v>0</v>
      </c>
      <c r="H120" s="34">
        <f t="shared" si="6"/>
        <v>195</v>
      </c>
      <c r="I120" s="51"/>
    </row>
    <row r="121" spans="1:12">
      <c r="A121">
        <v>12</v>
      </c>
      <c r="B121" s="13" t="s">
        <v>366</v>
      </c>
      <c r="C121" s="13" t="s">
        <v>8</v>
      </c>
      <c r="D121" s="13" t="s">
        <v>15</v>
      </c>
      <c r="E121" s="12">
        <v>107</v>
      </c>
      <c r="F121" s="12">
        <v>1</v>
      </c>
      <c r="G121" s="12">
        <v>1</v>
      </c>
      <c r="H121" s="34">
        <f t="shared" si="6"/>
        <v>160.5</v>
      </c>
      <c r="I121" s="54"/>
    </row>
    <row r="122" spans="1:12">
      <c r="B122" s="13" t="s">
        <v>367</v>
      </c>
      <c r="C122" s="13" t="s">
        <v>8</v>
      </c>
      <c r="D122" s="13" t="s">
        <v>160</v>
      </c>
      <c r="E122" s="12"/>
      <c r="F122" s="12"/>
      <c r="G122" s="12"/>
      <c r="H122" s="34">
        <f t="shared" si="6"/>
        <v>0</v>
      </c>
    </row>
    <row r="123" spans="1:12">
      <c r="B123" s="13" t="s">
        <v>368</v>
      </c>
      <c r="C123" s="13" t="s">
        <v>8</v>
      </c>
      <c r="D123" s="13" t="s">
        <v>52</v>
      </c>
      <c r="E123" s="12"/>
      <c r="F123" s="12"/>
      <c r="G123" s="12"/>
      <c r="H123" s="34">
        <f t="shared" si="6"/>
        <v>0</v>
      </c>
    </row>
  </sheetData>
  <mergeCells count="12">
    <mergeCell ref="B56:H56"/>
    <mergeCell ref="B59:D59"/>
    <mergeCell ref="B69:D69"/>
    <mergeCell ref="B83:H83"/>
    <mergeCell ref="B86:D86"/>
    <mergeCell ref="B109:D109"/>
    <mergeCell ref="B1:H1"/>
    <mergeCell ref="B4:D4"/>
    <mergeCell ref="B13:D13"/>
    <mergeCell ref="B20:H20"/>
    <mergeCell ref="B23:D23"/>
    <mergeCell ref="B38:D38"/>
  </mergeCells>
  <pageMargins left="0.75" right="0.75" top="1" bottom="1" header="0.5" footer="0.5"/>
  <pageSetup scale="2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01344-7906-4989-847E-1F122826B154}">
  <dimension ref="A1:F49"/>
  <sheetViews>
    <sheetView workbookViewId="0">
      <selection activeCell="A45" sqref="A45:F49"/>
    </sheetView>
  </sheetViews>
  <sheetFormatPr defaultColWidth="8.75" defaultRowHeight="15"/>
  <cols>
    <col min="1" max="1" width="6.25" style="15" customWidth="1"/>
    <col min="2" max="2" width="11.75" style="15" customWidth="1"/>
    <col min="3" max="3" width="13.375" style="18" customWidth="1"/>
    <col min="4" max="6" width="8.625" style="18" customWidth="1"/>
    <col min="7" max="16384" width="8.75" style="15"/>
  </cols>
  <sheetData>
    <row r="1" spans="1:6" ht="21.75" thickBot="1">
      <c r="A1" s="22" t="s">
        <v>369</v>
      </c>
      <c r="B1" s="23"/>
      <c r="C1" s="23"/>
      <c r="D1" s="23"/>
      <c r="E1" s="23"/>
      <c r="F1" s="24"/>
    </row>
    <row r="2" spans="1:6" ht="9" customHeight="1" thickBot="1">
      <c r="A2" s="16"/>
      <c r="B2" s="16"/>
      <c r="C2" s="17"/>
      <c r="D2" s="17"/>
      <c r="E2" s="17"/>
      <c r="F2" s="17"/>
    </row>
    <row r="3" spans="1:6" ht="21">
      <c r="A3" s="25" t="s">
        <v>133</v>
      </c>
      <c r="B3" s="26"/>
      <c r="C3" s="26"/>
      <c r="D3" s="26"/>
      <c r="E3" s="26"/>
      <c r="F3" s="27"/>
    </row>
    <row r="4" spans="1:6" ht="15.75">
      <c r="A4" s="63" t="s">
        <v>0</v>
      </c>
      <c r="B4" s="64" t="s">
        <v>134</v>
      </c>
      <c r="C4" s="64" t="s">
        <v>135</v>
      </c>
      <c r="D4" s="65" t="s">
        <v>136</v>
      </c>
      <c r="E4" s="66" t="s">
        <v>137</v>
      </c>
      <c r="F4" s="67" t="s">
        <v>138</v>
      </c>
    </row>
    <row r="5" spans="1:6">
      <c r="A5" s="68">
        <v>1</v>
      </c>
      <c r="B5" s="70" t="s">
        <v>139</v>
      </c>
      <c r="C5" s="70" t="s">
        <v>154</v>
      </c>
      <c r="D5" s="56"/>
      <c r="E5" s="56"/>
      <c r="F5" s="72">
        <v>198</v>
      </c>
    </row>
    <row r="6" spans="1:6">
      <c r="A6" s="58"/>
      <c r="B6" s="59"/>
      <c r="C6" s="59"/>
      <c r="D6" s="60"/>
      <c r="E6" s="60"/>
      <c r="F6" s="61"/>
    </row>
    <row r="7" spans="1:6" ht="15.75">
      <c r="A7" s="63" t="s">
        <v>0</v>
      </c>
      <c r="B7" s="64" t="s">
        <v>134</v>
      </c>
      <c r="C7" s="64" t="s">
        <v>135</v>
      </c>
      <c r="D7" s="65" t="s">
        <v>136</v>
      </c>
      <c r="E7" s="66" t="s">
        <v>137</v>
      </c>
      <c r="F7" s="67" t="s">
        <v>138</v>
      </c>
    </row>
    <row r="8" spans="1:6">
      <c r="A8" s="68">
        <v>1</v>
      </c>
      <c r="B8" s="70" t="s">
        <v>157</v>
      </c>
      <c r="C8" s="70" t="s">
        <v>20</v>
      </c>
      <c r="D8" s="56"/>
      <c r="E8" s="96" t="s">
        <v>145</v>
      </c>
      <c r="F8" s="72">
        <v>200</v>
      </c>
    </row>
    <row r="9" spans="1:6">
      <c r="A9" s="68">
        <v>2</v>
      </c>
      <c r="B9" s="73" t="s">
        <v>156</v>
      </c>
      <c r="C9" s="73" t="s">
        <v>20</v>
      </c>
      <c r="D9" s="62"/>
      <c r="E9" s="92">
        <v>207</v>
      </c>
      <c r="F9" s="72">
        <v>192</v>
      </c>
    </row>
    <row r="10" spans="1:6">
      <c r="A10" s="68">
        <v>3</v>
      </c>
      <c r="B10" s="70" t="s">
        <v>158</v>
      </c>
      <c r="C10" s="70" t="s">
        <v>20</v>
      </c>
      <c r="D10" s="56"/>
      <c r="E10" s="93">
        <v>196</v>
      </c>
      <c r="F10" s="57"/>
    </row>
    <row r="11" spans="1:6">
      <c r="A11" s="58"/>
      <c r="B11" s="59"/>
      <c r="C11" s="59"/>
      <c r="D11" s="60"/>
      <c r="E11" s="60"/>
      <c r="F11" s="61"/>
    </row>
    <row r="12" spans="1:6" ht="15.75">
      <c r="A12" s="63" t="s">
        <v>0</v>
      </c>
      <c r="B12" s="64" t="s">
        <v>134</v>
      </c>
      <c r="C12" s="64" t="s">
        <v>135</v>
      </c>
      <c r="D12" s="65" t="s">
        <v>136</v>
      </c>
      <c r="E12" s="66" t="s">
        <v>137</v>
      </c>
      <c r="F12" s="67" t="s">
        <v>138</v>
      </c>
    </row>
    <row r="13" spans="1:6">
      <c r="A13" s="68">
        <v>1</v>
      </c>
      <c r="B13" s="69" t="s">
        <v>144</v>
      </c>
      <c r="C13" s="70" t="s">
        <v>7</v>
      </c>
      <c r="D13" s="71"/>
      <c r="E13" s="71"/>
      <c r="F13" s="72">
        <v>6</v>
      </c>
    </row>
    <row r="14" spans="1:6">
      <c r="A14" s="68">
        <v>2</v>
      </c>
      <c r="B14" s="70" t="s">
        <v>155</v>
      </c>
      <c r="C14" s="70" t="s">
        <v>7</v>
      </c>
      <c r="D14" s="71"/>
      <c r="E14" s="71"/>
      <c r="F14" s="72">
        <v>0</v>
      </c>
    </row>
    <row r="15" spans="1:6">
      <c r="A15" s="68"/>
      <c r="B15" s="73"/>
      <c r="C15" s="73"/>
      <c r="D15" s="74"/>
      <c r="E15" s="74"/>
      <c r="F15" s="72"/>
    </row>
    <row r="16" spans="1:6" ht="15.75">
      <c r="A16" s="63" t="s">
        <v>0</v>
      </c>
      <c r="B16" s="64" t="s">
        <v>134</v>
      </c>
      <c r="C16" s="64" t="s">
        <v>140</v>
      </c>
      <c r="D16" s="65" t="s">
        <v>136</v>
      </c>
      <c r="E16" s="66" t="s">
        <v>137</v>
      </c>
      <c r="F16" s="67" t="s">
        <v>138</v>
      </c>
    </row>
    <row r="17" spans="1:6">
      <c r="A17" s="68">
        <v>1</v>
      </c>
      <c r="B17" s="73" t="s">
        <v>153</v>
      </c>
      <c r="C17" s="73" t="s">
        <v>250</v>
      </c>
      <c r="D17" s="75"/>
      <c r="E17" s="76"/>
      <c r="F17" s="72">
        <v>6</v>
      </c>
    </row>
    <row r="18" spans="1:6">
      <c r="A18" s="68"/>
      <c r="B18" s="70"/>
      <c r="C18" s="70"/>
      <c r="D18" s="71"/>
      <c r="E18" s="71"/>
      <c r="F18" s="72"/>
    </row>
    <row r="19" spans="1:6" ht="15.75">
      <c r="A19" s="63" t="s">
        <v>0</v>
      </c>
      <c r="B19" s="64" t="s">
        <v>134</v>
      </c>
      <c r="C19" s="64" t="s">
        <v>140</v>
      </c>
      <c r="D19" s="65" t="s">
        <v>136</v>
      </c>
      <c r="E19" s="66" t="s">
        <v>137</v>
      </c>
      <c r="F19" s="67" t="s">
        <v>138</v>
      </c>
    </row>
    <row r="20" spans="1:6">
      <c r="A20" s="68">
        <v>1</v>
      </c>
      <c r="B20" s="73" t="s">
        <v>155</v>
      </c>
      <c r="C20" s="73" t="s">
        <v>154</v>
      </c>
      <c r="D20" s="75"/>
      <c r="E20" s="76"/>
      <c r="F20" s="72">
        <v>6</v>
      </c>
    </row>
    <row r="21" spans="1:6">
      <c r="A21" s="68"/>
      <c r="B21" s="73"/>
      <c r="C21" s="73"/>
      <c r="D21" s="74"/>
      <c r="E21" s="74"/>
      <c r="F21" s="72"/>
    </row>
    <row r="22" spans="1:6" ht="15.75">
      <c r="A22" s="63" t="s">
        <v>0</v>
      </c>
      <c r="B22" s="64" t="s">
        <v>134</v>
      </c>
      <c r="C22" s="64" t="s">
        <v>140</v>
      </c>
      <c r="D22" s="65" t="s">
        <v>136</v>
      </c>
      <c r="E22" s="66" t="s">
        <v>137</v>
      </c>
      <c r="F22" s="67" t="s">
        <v>138</v>
      </c>
    </row>
    <row r="23" spans="1:6">
      <c r="A23" s="77">
        <v>1</v>
      </c>
      <c r="B23" s="78" t="s">
        <v>153</v>
      </c>
      <c r="C23" s="78" t="s">
        <v>7</v>
      </c>
      <c r="D23" s="79"/>
      <c r="E23" s="80">
        <v>6</v>
      </c>
      <c r="F23" s="81">
        <v>6</v>
      </c>
    </row>
    <row r="24" spans="1:6">
      <c r="A24" s="77">
        <v>2</v>
      </c>
      <c r="B24" s="78" t="s">
        <v>139</v>
      </c>
      <c r="C24" s="78" t="s">
        <v>7</v>
      </c>
      <c r="D24" s="79"/>
      <c r="E24" s="80">
        <v>6</v>
      </c>
      <c r="F24" s="81">
        <v>0</v>
      </c>
    </row>
    <row r="25" spans="1:6">
      <c r="A25" s="82">
        <v>3</v>
      </c>
      <c r="B25" s="83" t="s">
        <v>144</v>
      </c>
      <c r="C25" s="83" t="s">
        <v>7</v>
      </c>
      <c r="D25" s="84"/>
      <c r="E25" s="85">
        <v>2</v>
      </c>
      <c r="F25" s="86">
        <v>6</v>
      </c>
    </row>
    <row r="26" spans="1:6" ht="15.75" thickBot="1">
      <c r="A26" s="87">
        <v>4</v>
      </c>
      <c r="B26" s="88" t="s">
        <v>155</v>
      </c>
      <c r="C26" s="88" t="s">
        <v>7</v>
      </c>
      <c r="D26" s="89"/>
      <c r="E26" s="90">
        <v>0</v>
      </c>
      <c r="F26" s="91">
        <v>0</v>
      </c>
    </row>
    <row r="27" spans="1:6" ht="15.75" thickBot="1">
      <c r="A27" s="69"/>
      <c r="B27" s="69"/>
      <c r="C27" s="97"/>
      <c r="D27" s="97"/>
      <c r="E27" s="97"/>
      <c r="F27" s="97"/>
    </row>
    <row r="28" spans="1:6" ht="21.75" thickBot="1">
      <c r="A28" s="98" t="s">
        <v>150</v>
      </c>
      <c r="B28" s="99"/>
      <c r="C28" s="99"/>
      <c r="D28" s="99"/>
      <c r="E28" s="99"/>
      <c r="F28" s="100"/>
    </row>
    <row r="29" spans="1:6" ht="9" customHeight="1" thickBot="1">
      <c r="A29" s="101"/>
      <c r="B29" s="102"/>
      <c r="C29" s="102"/>
      <c r="D29" s="102"/>
      <c r="E29" s="102"/>
      <c r="F29" s="103"/>
    </row>
    <row r="30" spans="1:6" ht="21">
      <c r="A30" s="104" t="s">
        <v>141</v>
      </c>
      <c r="B30" s="105"/>
      <c r="C30" s="105"/>
      <c r="D30" s="105"/>
      <c r="E30" s="105"/>
      <c r="F30" s="106"/>
    </row>
    <row r="31" spans="1:6" ht="15.75">
      <c r="A31" s="63" t="s">
        <v>0</v>
      </c>
      <c r="B31" s="113" t="s">
        <v>134</v>
      </c>
      <c r="C31" s="113" t="s">
        <v>142</v>
      </c>
      <c r="D31" s="114" t="s">
        <v>136</v>
      </c>
      <c r="E31" s="115" t="s">
        <v>137</v>
      </c>
      <c r="F31" s="67" t="s">
        <v>138</v>
      </c>
    </row>
    <row r="32" spans="1:6">
      <c r="A32" s="68">
        <v>1</v>
      </c>
      <c r="B32" s="73" t="s">
        <v>139</v>
      </c>
      <c r="C32" s="73" t="s">
        <v>250</v>
      </c>
      <c r="D32" s="74"/>
      <c r="E32" s="74"/>
      <c r="F32" s="72">
        <v>5</v>
      </c>
    </row>
    <row r="33" spans="1:6">
      <c r="A33" s="68">
        <v>2</v>
      </c>
      <c r="B33" s="73" t="s">
        <v>146</v>
      </c>
      <c r="C33" s="73" t="s">
        <v>250</v>
      </c>
      <c r="D33" s="74"/>
      <c r="E33" s="74"/>
      <c r="F33" s="72">
        <v>1</v>
      </c>
    </row>
    <row r="34" spans="1:6" ht="15" customHeight="1">
      <c r="A34" s="107"/>
      <c r="B34" s="108"/>
      <c r="C34" s="108"/>
      <c r="D34" s="108"/>
      <c r="E34" s="108"/>
      <c r="F34" s="109"/>
    </row>
    <row r="35" spans="1:6" ht="15.75">
      <c r="A35" s="63" t="s">
        <v>0</v>
      </c>
      <c r="B35" s="113" t="s">
        <v>134</v>
      </c>
      <c r="C35" s="113" t="s">
        <v>142</v>
      </c>
      <c r="D35" s="114" t="s">
        <v>136</v>
      </c>
      <c r="E35" s="115" t="s">
        <v>137</v>
      </c>
      <c r="F35" s="67" t="s">
        <v>138</v>
      </c>
    </row>
    <row r="36" spans="1:6">
      <c r="A36" s="68">
        <v>1</v>
      </c>
      <c r="B36" s="73" t="s">
        <v>139</v>
      </c>
      <c r="C36" s="73" t="s">
        <v>154</v>
      </c>
      <c r="D36" s="74"/>
      <c r="E36" s="92" t="s">
        <v>143</v>
      </c>
      <c r="F36" s="72">
        <v>141</v>
      </c>
    </row>
    <row r="37" spans="1:6">
      <c r="A37" s="68">
        <v>2</v>
      </c>
      <c r="B37" s="73" t="s">
        <v>157</v>
      </c>
      <c r="C37" s="73" t="s">
        <v>154</v>
      </c>
      <c r="D37" s="74"/>
      <c r="E37" s="92">
        <v>129</v>
      </c>
      <c r="F37" s="72">
        <v>134</v>
      </c>
    </row>
    <row r="38" spans="1:6">
      <c r="A38" s="68">
        <v>3</v>
      </c>
      <c r="B38" s="73" t="s">
        <v>156</v>
      </c>
      <c r="C38" s="73" t="s">
        <v>154</v>
      </c>
      <c r="D38" s="74"/>
      <c r="E38" s="92">
        <v>102</v>
      </c>
      <c r="F38" s="110"/>
    </row>
    <row r="39" spans="1:6">
      <c r="A39" s="111"/>
      <c r="B39" s="116"/>
      <c r="C39" s="116"/>
      <c r="D39" s="117"/>
      <c r="E39" s="117"/>
      <c r="F39" s="112"/>
    </row>
    <row r="40" spans="1:6" ht="15.75">
      <c r="A40" s="63" t="s">
        <v>0</v>
      </c>
      <c r="B40" s="113" t="s">
        <v>134</v>
      </c>
      <c r="C40" s="113" t="s">
        <v>142</v>
      </c>
      <c r="D40" s="114" t="s">
        <v>136</v>
      </c>
      <c r="E40" s="115" t="s">
        <v>137</v>
      </c>
      <c r="F40" s="67" t="s">
        <v>138</v>
      </c>
    </row>
    <row r="41" spans="1:6">
      <c r="A41" s="68">
        <v>1</v>
      </c>
      <c r="B41" s="73" t="s">
        <v>139</v>
      </c>
      <c r="C41" s="73" t="s">
        <v>20</v>
      </c>
      <c r="D41" s="74"/>
      <c r="E41" s="74"/>
      <c r="F41" s="72">
        <v>143</v>
      </c>
    </row>
    <row r="42" spans="1:6">
      <c r="A42" s="68">
        <v>2</v>
      </c>
      <c r="B42" s="73" t="s">
        <v>144</v>
      </c>
      <c r="C42" s="73" t="s">
        <v>20</v>
      </c>
      <c r="D42" s="74"/>
      <c r="E42" s="74"/>
      <c r="F42" s="72">
        <v>133</v>
      </c>
    </row>
    <row r="43" spans="1:6">
      <c r="A43" s="111"/>
      <c r="B43" s="116"/>
      <c r="C43" s="116"/>
      <c r="D43" s="117"/>
      <c r="E43" s="117"/>
      <c r="F43" s="112"/>
    </row>
    <row r="44" spans="1:6" ht="15.75">
      <c r="A44" s="63" t="s">
        <v>0</v>
      </c>
      <c r="B44" s="113" t="s">
        <v>134</v>
      </c>
      <c r="C44" s="113" t="s">
        <v>142</v>
      </c>
      <c r="D44" s="114" t="s">
        <v>136</v>
      </c>
      <c r="E44" s="115" t="s">
        <v>137</v>
      </c>
      <c r="F44" s="67" t="s">
        <v>138</v>
      </c>
    </row>
    <row r="45" spans="1:6">
      <c r="A45" s="68">
        <v>1</v>
      </c>
      <c r="B45" s="116" t="s">
        <v>153</v>
      </c>
      <c r="C45" s="73" t="s">
        <v>7</v>
      </c>
      <c r="D45" s="92" t="s">
        <v>145</v>
      </c>
      <c r="E45" s="92">
        <v>6</v>
      </c>
      <c r="F45" s="72">
        <v>6</v>
      </c>
    </row>
    <row r="46" spans="1:6">
      <c r="A46" s="82">
        <v>2</v>
      </c>
      <c r="B46" s="73" t="s">
        <v>139</v>
      </c>
      <c r="C46" s="83" t="s">
        <v>7</v>
      </c>
      <c r="D46" s="85" t="s">
        <v>145</v>
      </c>
      <c r="E46" s="85">
        <v>5</v>
      </c>
      <c r="F46" s="86">
        <v>0</v>
      </c>
    </row>
    <row r="47" spans="1:6">
      <c r="A47" s="82">
        <v>3</v>
      </c>
      <c r="B47" s="73" t="s">
        <v>144</v>
      </c>
      <c r="C47" s="83" t="s">
        <v>7</v>
      </c>
      <c r="D47" s="85" t="s">
        <v>145</v>
      </c>
      <c r="E47" s="85">
        <v>1</v>
      </c>
      <c r="F47" s="86">
        <v>6</v>
      </c>
    </row>
    <row r="48" spans="1:6">
      <c r="A48" s="82">
        <v>4</v>
      </c>
      <c r="B48" s="73" t="s">
        <v>155</v>
      </c>
      <c r="C48" s="83" t="s">
        <v>7</v>
      </c>
      <c r="D48" s="85">
        <v>4.1900000000000004</v>
      </c>
      <c r="E48" s="85">
        <v>0</v>
      </c>
      <c r="F48" s="86">
        <v>0</v>
      </c>
    </row>
    <row r="49" spans="1:6" ht="15.75" thickBot="1">
      <c r="A49" s="87">
        <v>5</v>
      </c>
      <c r="B49" s="88" t="s">
        <v>146</v>
      </c>
      <c r="C49" s="88" t="s">
        <v>7</v>
      </c>
      <c r="D49" s="90">
        <v>4.17</v>
      </c>
      <c r="E49" s="90"/>
      <c r="F49" s="91"/>
    </row>
  </sheetData>
  <sortState xmlns:xlrd2="http://schemas.microsoft.com/office/spreadsheetml/2017/richdata2" ref="B43:G44">
    <sortCondition ref="G43:G44"/>
  </sortState>
  <mergeCells count="4">
    <mergeCell ref="A1:F1"/>
    <mergeCell ref="A3:F3"/>
    <mergeCell ref="A30:F30"/>
    <mergeCell ref="A28:F28"/>
  </mergeCells>
  <printOptions horizontalCentered="1" verticalCentered="1"/>
  <pageMargins left="0.7" right="0.7" top="0.75" bottom="0.75" header="0.3" footer="0.3"/>
  <pageSetup scale="14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5C34C-D17D-400D-89B1-291F6725A038}">
  <dimension ref="A1:S183"/>
  <sheetViews>
    <sheetView zoomScale="115" zoomScaleNormal="115" workbookViewId="0">
      <selection activeCell="L145" sqref="L145"/>
    </sheetView>
  </sheetViews>
  <sheetFormatPr defaultRowHeight="12.75"/>
  <cols>
    <col min="1" max="1" width="20" style="149" customWidth="1"/>
    <col min="2" max="2" width="9" style="120"/>
    <col min="3" max="4" width="9" style="119"/>
    <col min="5" max="5" width="21.25" style="119" customWidth="1"/>
    <col min="6" max="6" width="12.75" style="120" bestFit="1" customWidth="1"/>
    <col min="7" max="7" width="0.25" style="120" customWidth="1"/>
    <col min="8" max="8" width="0.375" style="120" customWidth="1"/>
    <col min="9" max="9" width="13.5" style="120" bestFit="1" customWidth="1"/>
    <col min="10" max="10" width="13.125" style="119" customWidth="1"/>
    <col min="11" max="11" width="1.625" style="119" customWidth="1"/>
    <col min="12" max="12" width="22.625" style="119" bestFit="1" customWidth="1"/>
    <col min="13" max="13" width="9" style="119"/>
    <col min="14" max="14" width="23.5" style="119" bestFit="1" customWidth="1"/>
    <col min="15" max="16384" width="9" style="119"/>
  </cols>
  <sheetData>
    <row r="1" spans="1:18" ht="45" customHeight="1">
      <c r="A1" s="118" t="s">
        <v>372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8" ht="54">
      <c r="F2" s="121" t="s">
        <v>373</v>
      </c>
      <c r="G2" s="121"/>
      <c r="H2" s="121"/>
      <c r="I2" s="121" t="s">
        <v>374</v>
      </c>
      <c r="J2" s="122" t="s">
        <v>375</v>
      </c>
    </row>
    <row r="3" spans="1:18" ht="21">
      <c r="A3" s="150" t="s">
        <v>376</v>
      </c>
      <c r="B3" s="124" t="s">
        <v>0</v>
      </c>
      <c r="C3" s="123" t="s">
        <v>3</v>
      </c>
      <c r="D3" s="123" t="s">
        <v>4</v>
      </c>
      <c r="E3" s="125" t="s">
        <v>377</v>
      </c>
      <c r="F3" s="126" t="s">
        <v>378</v>
      </c>
      <c r="G3" s="126" t="s">
        <v>379</v>
      </c>
      <c r="H3" s="126" t="s">
        <v>380</v>
      </c>
      <c r="I3" s="127" t="s">
        <v>381</v>
      </c>
      <c r="J3" s="128" t="s">
        <v>382</v>
      </c>
      <c r="L3" s="155"/>
      <c r="M3" s="155"/>
      <c r="N3" s="155"/>
      <c r="O3" s="156"/>
      <c r="P3" s="156"/>
      <c r="Q3" s="156"/>
      <c r="R3" s="157"/>
    </row>
    <row r="4" spans="1:18" ht="15.75">
      <c r="A4" s="160" t="s">
        <v>383</v>
      </c>
      <c r="B4" s="129">
        <v>1</v>
      </c>
      <c r="C4" s="130" t="s">
        <v>45</v>
      </c>
      <c r="D4" s="130" t="s">
        <v>38</v>
      </c>
      <c r="E4" s="131" t="s">
        <v>384</v>
      </c>
      <c r="F4" s="132">
        <v>1095</v>
      </c>
      <c r="G4" s="132">
        <v>42</v>
      </c>
      <c r="H4" s="132">
        <v>55</v>
      </c>
      <c r="I4" s="133">
        <v>567</v>
      </c>
      <c r="J4" s="134">
        <f t="shared" ref="J4:J20" si="0">SUM(F4+I4)</f>
        <v>1662</v>
      </c>
      <c r="L4" s="152"/>
      <c r="M4" s="152"/>
      <c r="N4" s="152"/>
      <c r="O4" s="153"/>
      <c r="P4" s="153"/>
      <c r="Q4" s="153"/>
      <c r="R4" s="154"/>
    </row>
    <row r="5" spans="1:18" ht="15.75">
      <c r="A5" s="160" t="s">
        <v>383</v>
      </c>
      <c r="B5" s="129">
        <v>2</v>
      </c>
      <c r="C5" s="130" t="s">
        <v>48</v>
      </c>
      <c r="D5" s="130" t="s">
        <v>161</v>
      </c>
      <c r="E5" s="131" t="s">
        <v>385</v>
      </c>
      <c r="F5" s="132">
        <v>964</v>
      </c>
      <c r="G5" s="132">
        <v>25</v>
      </c>
      <c r="H5" s="132">
        <v>33</v>
      </c>
      <c r="I5" s="133">
        <v>540</v>
      </c>
      <c r="J5" s="134">
        <f t="shared" si="0"/>
        <v>1504</v>
      </c>
      <c r="L5" s="152"/>
      <c r="M5" s="152"/>
      <c r="N5" s="152"/>
      <c r="O5" s="153"/>
      <c r="P5" s="153"/>
      <c r="Q5" s="153"/>
      <c r="R5" s="154"/>
    </row>
    <row r="6" spans="1:18" ht="15.75">
      <c r="A6" s="160" t="s">
        <v>383</v>
      </c>
      <c r="B6" s="129">
        <v>3</v>
      </c>
      <c r="C6" s="130" t="s">
        <v>43</v>
      </c>
      <c r="D6" s="130" t="s">
        <v>36</v>
      </c>
      <c r="E6" s="131" t="s">
        <v>386</v>
      </c>
      <c r="F6" s="132">
        <v>1007</v>
      </c>
      <c r="G6" s="132">
        <v>28</v>
      </c>
      <c r="H6" s="132">
        <v>33</v>
      </c>
      <c r="I6" s="133">
        <v>470</v>
      </c>
      <c r="J6" s="134">
        <f t="shared" si="0"/>
        <v>1477</v>
      </c>
      <c r="L6" s="152"/>
      <c r="M6" s="152"/>
      <c r="N6" s="152"/>
      <c r="O6" s="153"/>
      <c r="P6" s="153"/>
      <c r="Q6" s="153"/>
      <c r="R6" s="154"/>
    </row>
    <row r="7" spans="1:18" ht="15.75">
      <c r="A7" s="160" t="s">
        <v>383</v>
      </c>
      <c r="B7" s="135">
        <v>4</v>
      </c>
      <c r="C7" s="136" t="s">
        <v>49</v>
      </c>
      <c r="D7" s="136" t="s">
        <v>41</v>
      </c>
      <c r="E7" s="137" t="s">
        <v>385</v>
      </c>
      <c r="F7" s="138">
        <v>963</v>
      </c>
      <c r="G7" s="138">
        <v>24</v>
      </c>
      <c r="H7" s="138">
        <v>35</v>
      </c>
      <c r="I7" s="139">
        <v>425</v>
      </c>
      <c r="J7" s="140">
        <f t="shared" si="0"/>
        <v>1388</v>
      </c>
      <c r="L7" s="152"/>
      <c r="M7" s="152"/>
      <c r="N7" s="152"/>
      <c r="O7" s="153"/>
      <c r="P7" s="153"/>
      <c r="Q7" s="153"/>
      <c r="R7" s="154"/>
    </row>
    <row r="8" spans="1:18" ht="15.75">
      <c r="A8" s="160" t="s">
        <v>383</v>
      </c>
      <c r="B8" s="135">
        <v>5</v>
      </c>
      <c r="C8" s="136" t="s">
        <v>162</v>
      </c>
      <c r="D8" s="136" t="s">
        <v>163</v>
      </c>
      <c r="E8" s="137" t="s">
        <v>386</v>
      </c>
      <c r="F8" s="138">
        <v>867</v>
      </c>
      <c r="G8" s="138">
        <v>10</v>
      </c>
      <c r="H8" s="138">
        <v>24</v>
      </c>
      <c r="I8" s="139">
        <v>363</v>
      </c>
      <c r="J8" s="140">
        <f t="shared" si="0"/>
        <v>1230</v>
      </c>
      <c r="L8" s="152"/>
      <c r="M8" s="152"/>
      <c r="N8" s="152"/>
      <c r="O8" s="153"/>
      <c r="P8" s="153"/>
      <c r="Q8" s="153"/>
      <c r="R8" s="154"/>
    </row>
    <row r="9" spans="1:18" ht="15.75">
      <c r="A9" s="160" t="s">
        <v>383</v>
      </c>
      <c r="B9" s="135">
        <v>6</v>
      </c>
      <c r="C9" s="136" t="s">
        <v>166</v>
      </c>
      <c r="D9" s="136" t="s">
        <v>167</v>
      </c>
      <c r="E9" s="137" t="s">
        <v>386</v>
      </c>
      <c r="F9" s="138">
        <v>874</v>
      </c>
      <c r="G9" s="138">
        <v>15</v>
      </c>
      <c r="H9" s="138">
        <v>19</v>
      </c>
      <c r="I9" s="139">
        <v>303</v>
      </c>
      <c r="J9" s="140">
        <f t="shared" si="0"/>
        <v>1177</v>
      </c>
      <c r="L9" s="152"/>
      <c r="M9" s="152"/>
      <c r="N9" s="152"/>
      <c r="O9" s="153"/>
      <c r="P9" s="153"/>
      <c r="Q9" s="153"/>
      <c r="R9" s="154"/>
    </row>
    <row r="10" spans="1:18" ht="15.75">
      <c r="A10" s="160" t="s">
        <v>383</v>
      </c>
      <c r="B10" s="135">
        <v>7</v>
      </c>
      <c r="C10" s="136" t="s">
        <v>46</v>
      </c>
      <c r="D10" s="136" t="s">
        <v>39</v>
      </c>
      <c r="E10" s="137" t="s">
        <v>387</v>
      </c>
      <c r="F10" s="138">
        <v>1138</v>
      </c>
      <c r="G10" s="138">
        <v>65</v>
      </c>
      <c r="H10" s="138">
        <v>49</v>
      </c>
      <c r="I10" s="139">
        <v>0</v>
      </c>
      <c r="J10" s="140">
        <f t="shared" si="0"/>
        <v>1138</v>
      </c>
      <c r="L10" s="152"/>
      <c r="M10" s="152"/>
      <c r="N10" s="152"/>
      <c r="O10" s="153"/>
      <c r="P10" s="153"/>
      <c r="Q10" s="153"/>
      <c r="R10" s="154"/>
    </row>
    <row r="11" spans="1:18" ht="15.75">
      <c r="A11" s="160" t="s">
        <v>383</v>
      </c>
      <c r="B11" s="135">
        <v>8</v>
      </c>
      <c r="C11" s="136" t="s">
        <v>164</v>
      </c>
      <c r="D11" s="136" t="s">
        <v>165</v>
      </c>
      <c r="E11" s="137" t="s">
        <v>388</v>
      </c>
      <c r="F11" s="138">
        <v>715</v>
      </c>
      <c r="G11" s="138">
        <v>8</v>
      </c>
      <c r="H11" s="138">
        <v>11</v>
      </c>
      <c r="I11" s="139">
        <v>338</v>
      </c>
      <c r="J11" s="140">
        <f t="shared" si="0"/>
        <v>1053</v>
      </c>
      <c r="L11" s="152"/>
      <c r="M11" s="152"/>
      <c r="N11" s="152"/>
      <c r="O11" s="153"/>
      <c r="P11" s="153"/>
      <c r="Q11" s="153"/>
      <c r="R11" s="154"/>
    </row>
    <row r="12" spans="1:18" ht="15.75">
      <c r="A12" s="160" t="s">
        <v>383</v>
      </c>
      <c r="B12" s="135">
        <v>9</v>
      </c>
      <c r="C12" s="136" t="s">
        <v>227</v>
      </c>
      <c r="D12" s="136" t="s">
        <v>389</v>
      </c>
      <c r="E12" s="137" t="s">
        <v>387</v>
      </c>
      <c r="F12" s="138">
        <v>1022</v>
      </c>
      <c r="G12" s="138">
        <v>29</v>
      </c>
      <c r="H12" s="138">
        <v>39</v>
      </c>
      <c r="I12" s="139">
        <v>0</v>
      </c>
      <c r="J12" s="140">
        <f t="shared" si="0"/>
        <v>1022</v>
      </c>
      <c r="L12" s="152"/>
      <c r="M12" s="152"/>
      <c r="N12" s="152"/>
      <c r="O12" s="153"/>
      <c r="P12" s="153"/>
      <c r="Q12" s="153"/>
      <c r="R12" s="154"/>
    </row>
    <row r="13" spans="1:18" ht="15.75">
      <c r="A13" s="160" t="s">
        <v>383</v>
      </c>
      <c r="B13" s="135">
        <v>10</v>
      </c>
      <c r="C13" s="136" t="s">
        <v>50</v>
      </c>
      <c r="D13" s="136" t="s">
        <v>42</v>
      </c>
      <c r="E13" s="137" t="s">
        <v>390</v>
      </c>
      <c r="F13" s="138">
        <v>767</v>
      </c>
      <c r="G13" s="138">
        <v>8</v>
      </c>
      <c r="H13" s="138">
        <v>15</v>
      </c>
      <c r="I13" s="139">
        <v>212</v>
      </c>
      <c r="J13" s="140">
        <f t="shared" si="0"/>
        <v>979</v>
      </c>
      <c r="L13" s="152"/>
      <c r="M13" s="152"/>
      <c r="N13" s="152"/>
      <c r="O13" s="153"/>
      <c r="P13" s="153"/>
      <c r="Q13" s="153"/>
      <c r="R13" s="154"/>
    </row>
    <row r="14" spans="1:18" ht="15.75">
      <c r="A14" s="160" t="s">
        <v>383</v>
      </c>
      <c r="B14" s="135">
        <v>11</v>
      </c>
      <c r="C14" s="136" t="s">
        <v>391</v>
      </c>
      <c r="D14" s="136" t="s">
        <v>392</v>
      </c>
      <c r="E14" s="137" t="s">
        <v>386</v>
      </c>
      <c r="F14" s="138">
        <v>966</v>
      </c>
      <c r="G14" s="138">
        <v>21</v>
      </c>
      <c r="H14" s="138">
        <v>30</v>
      </c>
      <c r="I14" s="139">
        <v>0</v>
      </c>
      <c r="J14" s="140">
        <f t="shared" si="0"/>
        <v>966</v>
      </c>
      <c r="L14" s="152"/>
      <c r="M14" s="152"/>
      <c r="N14" s="152"/>
      <c r="O14" s="153"/>
      <c r="P14" s="153"/>
      <c r="Q14" s="153"/>
      <c r="R14" s="154"/>
    </row>
    <row r="15" spans="1:18" ht="15.75">
      <c r="A15" s="160" t="s">
        <v>383</v>
      </c>
      <c r="B15" s="135">
        <v>12</v>
      </c>
      <c r="C15" s="136" t="s">
        <v>393</v>
      </c>
      <c r="D15" s="136" t="s">
        <v>394</v>
      </c>
      <c r="E15" s="137" t="s">
        <v>395</v>
      </c>
      <c r="F15" s="138">
        <v>888</v>
      </c>
      <c r="G15" s="138">
        <v>9</v>
      </c>
      <c r="H15" s="138">
        <v>19</v>
      </c>
      <c r="I15" s="139">
        <v>0</v>
      </c>
      <c r="J15" s="140">
        <f t="shared" si="0"/>
        <v>888</v>
      </c>
      <c r="L15" s="152"/>
      <c r="M15" s="152"/>
      <c r="N15" s="152"/>
      <c r="O15" s="153"/>
      <c r="P15" s="153"/>
      <c r="Q15" s="153"/>
      <c r="R15" s="154"/>
    </row>
    <row r="16" spans="1:18" ht="15.75">
      <c r="A16" s="160" t="s">
        <v>383</v>
      </c>
      <c r="B16" s="135">
        <v>13</v>
      </c>
      <c r="C16" s="136" t="s">
        <v>396</v>
      </c>
      <c r="D16" s="136" t="s">
        <v>397</v>
      </c>
      <c r="E16" s="137" t="s">
        <v>390</v>
      </c>
      <c r="F16" s="138">
        <v>878</v>
      </c>
      <c r="G16" s="138">
        <v>11</v>
      </c>
      <c r="H16" s="138">
        <v>22</v>
      </c>
      <c r="I16" s="139">
        <v>0</v>
      </c>
      <c r="J16" s="140">
        <f t="shared" si="0"/>
        <v>878</v>
      </c>
      <c r="L16" s="152"/>
      <c r="M16" s="152"/>
      <c r="N16" s="152"/>
      <c r="O16" s="153"/>
      <c r="P16" s="153"/>
      <c r="Q16" s="153"/>
      <c r="R16" s="154"/>
    </row>
    <row r="17" spans="1:18" ht="15.75">
      <c r="A17" s="160" t="s">
        <v>383</v>
      </c>
      <c r="B17" s="135">
        <v>14</v>
      </c>
      <c r="C17" s="136" t="s">
        <v>398</v>
      </c>
      <c r="D17" s="136" t="s">
        <v>399</v>
      </c>
      <c r="E17" s="137" t="s">
        <v>400</v>
      </c>
      <c r="F17" s="138">
        <v>867</v>
      </c>
      <c r="G17" s="138">
        <v>14</v>
      </c>
      <c r="H17" s="138">
        <v>24</v>
      </c>
      <c r="I17" s="139">
        <v>0</v>
      </c>
      <c r="J17" s="140">
        <f t="shared" si="0"/>
        <v>867</v>
      </c>
      <c r="L17" s="152"/>
      <c r="M17" s="152"/>
      <c r="N17" s="152"/>
      <c r="O17" s="153"/>
      <c r="P17" s="153"/>
      <c r="Q17" s="153"/>
      <c r="R17" s="154"/>
    </row>
    <row r="18" spans="1:18" ht="15.75">
      <c r="A18" s="160" t="s">
        <v>383</v>
      </c>
      <c r="B18" s="135">
        <v>15</v>
      </c>
      <c r="C18" s="136" t="s">
        <v>401</v>
      </c>
      <c r="D18" s="136" t="s">
        <v>402</v>
      </c>
      <c r="E18" s="137" t="s">
        <v>390</v>
      </c>
      <c r="F18" s="138">
        <v>735</v>
      </c>
      <c r="G18" s="138">
        <v>4</v>
      </c>
      <c r="H18" s="138">
        <v>18</v>
      </c>
      <c r="I18" s="139">
        <v>0</v>
      </c>
      <c r="J18" s="140">
        <f t="shared" si="0"/>
        <v>735</v>
      </c>
      <c r="L18" s="152"/>
      <c r="M18" s="152"/>
      <c r="N18" s="152"/>
      <c r="O18" s="153"/>
      <c r="P18" s="153"/>
      <c r="Q18" s="153"/>
      <c r="R18" s="154"/>
    </row>
    <row r="19" spans="1:18">
      <c r="A19" s="160" t="s">
        <v>383</v>
      </c>
      <c r="B19" s="135">
        <v>16</v>
      </c>
      <c r="C19" s="136" t="s">
        <v>44</v>
      </c>
      <c r="D19" s="136" t="s">
        <v>37</v>
      </c>
      <c r="E19" s="137" t="s">
        <v>388</v>
      </c>
      <c r="F19" s="138">
        <v>347</v>
      </c>
      <c r="G19" s="141">
        <v>1</v>
      </c>
      <c r="H19" s="141">
        <v>4</v>
      </c>
      <c r="I19" s="139">
        <v>161</v>
      </c>
      <c r="J19" s="140">
        <f t="shared" si="0"/>
        <v>508</v>
      </c>
      <c r="L19" s="151"/>
      <c r="M19" s="151"/>
      <c r="N19" s="151"/>
      <c r="O19" s="151"/>
      <c r="P19" s="151"/>
      <c r="Q19" s="151"/>
      <c r="R19" s="151"/>
    </row>
    <row r="20" spans="1:18">
      <c r="A20" s="160" t="s">
        <v>383</v>
      </c>
      <c r="B20" s="135">
        <v>17</v>
      </c>
      <c r="C20" s="136" t="s">
        <v>403</v>
      </c>
      <c r="D20" s="136" t="s">
        <v>404</v>
      </c>
      <c r="E20" s="137" t="s">
        <v>395</v>
      </c>
      <c r="F20" s="138">
        <v>421</v>
      </c>
      <c r="G20" s="141">
        <v>3</v>
      </c>
      <c r="H20" s="141">
        <v>4</v>
      </c>
      <c r="I20" s="139">
        <v>0</v>
      </c>
      <c r="J20" s="140">
        <f t="shared" si="0"/>
        <v>421</v>
      </c>
      <c r="L20" s="151"/>
      <c r="M20" s="151"/>
      <c r="N20" s="151"/>
      <c r="O20" s="151"/>
      <c r="P20" s="151"/>
      <c r="Q20" s="151"/>
      <c r="R20" s="151"/>
    </row>
    <row r="21" spans="1:18">
      <c r="A21" s="160" t="s">
        <v>383</v>
      </c>
      <c r="B21" s="135">
        <v>18</v>
      </c>
      <c r="C21" s="136" t="s">
        <v>47</v>
      </c>
      <c r="D21" s="136" t="s">
        <v>40</v>
      </c>
      <c r="E21" s="137" t="s">
        <v>387</v>
      </c>
      <c r="F21" s="138">
        <v>0</v>
      </c>
      <c r="G21" s="141">
        <v>0</v>
      </c>
      <c r="H21" s="141">
        <v>0</v>
      </c>
      <c r="I21" s="139">
        <v>378</v>
      </c>
      <c r="J21" s="140">
        <f t="shared" ref="J21" si="1">SUM(F21+I21)</f>
        <v>378</v>
      </c>
      <c r="L21" s="151"/>
      <c r="M21" s="151"/>
      <c r="N21" s="151"/>
      <c r="O21" s="151"/>
      <c r="P21" s="151"/>
      <c r="Q21" s="151"/>
      <c r="R21" s="151"/>
    </row>
    <row r="22" spans="1:18">
      <c r="A22" s="160" t="s">
        <v>383</v>
      </c>
      <c r="B22" s="135">
        <v>19</v>
      </c>
      <c r="C22" s="136" t="s">
        <v>168</v>
      </c>
      <c r="D22" s="136" t="s">
        <v>169</v>
      </c>
      <c r="E22" s="137" t="s">
        <v>388</v>
      </c>
      <c r="F22" s="138">
        <v>0</v>
      </c>
      <c r="G22" s="141">
        <v>0</v>
      </c>
      <c r="H22" s="141">
        <v>0</v>
      </c>
      <c r="I22" s="139">
        <v>254</v>
      </c>
      <c r="J22" s="140">
        <f t="shared" ref="J22:J23" si="2">SUM(F22+I22)</f>
        <v>254</v>
      </c>
      <c r="L22" s="151"/>
      <c r="M22" s="151"/>
      <c r="N22" s="151"/>
      <c r="O22" s="151"/>
      <c r="P22" s="151"/>
      <c r="Q22" s="151"/>
      <c r="R22" s="151"/>
    </row>
    <row r="23" spans="1:18">
      <c r="A23" s="160" t="s">
        <v>383</v>
      </c>
      <c r="B23" s="135">
        <v>20</v>
      </c>
      <c r="C23" s="136" t="s">
        <v>478</v>
      </c>
      <c r="D23" s="136" t="s">
        <v>171</v>
      </c>
      <c r="E23" s="137" t="s">
        <v>388</v>
      </c>
      <c r="F23" s="138">
        <v>0</v>
      </c>
      <c r="G23" s="141">
        <v>0</v>
      </c>
      <c r="H23" s="141">
        <v>0</v>
      </c>
      <c r="I23" s="139">
        <v>195</v>
      </c>
      <c r="J23" s="140">
        <f t="shared" si="2"/>
        <v>195</v>
      </c>
      <c r="L23" s="151"/>
      <c r="M23" s="151"/>
      <c r="N23" s="151"/>
      <c r="O23" s="151"/>
      <c r="P23" s="151"/>
      <c r="Q23" s="151"/>
      <c r="R23" s="151"/>
    </row>
    <row r="24" spans="1:18">
      <c r="L24" s="151"/>
      <c r="M24" s="151"/>
      <c r="N24" s="151"/>
      <c r="O24" s="151"/>
      <c r="P24" s="151"/>
      <c r="Q24" s="151"/>
      <c r="R24" s="151"/>
    </row>
    <row r="25" spans="1:18" ht="21">
      <c r="A25" s="150" t="s">
        <v>376</v>
      </c>
      <c r="B25" s="124" t="s">
        <v>0</v>
      </c>
      <c r="C25" s="123" t="s">
        <v>3</v>
      </c>
      <c r="D25" s="123" t="s">
        <v>4</v>
      </c>
      <c r="E25" s="123" t="s">
        <v>377</v>
      </c>
      <c r="F25" s="124" t="s">
        <v>405</v>
      </c>
      <c r="G25" s="124" t="s">
        <v>379</v>
      </c>
      <c r="H25" s="142" t="s">
        <v>380</v>
      </c>
      <c r="I25" s="127" t="s">
        <v>381</v>
      </c>
      <c r="J25" s="128" t="s">
        <v>382</v>
      </c>
      <c r="L25" s="155"/>
      <c r="M25" s="155"/>
      <c r="N25" s="155"/>
      <c r="O25" s="156"/>
      <c r="P25" s="156"/>
      <c r="Q25" s="156"/>
      <c r="R25" s="157"/>
    </row>
    <row r="26" spans="1:18" ht="15.75">
      <c r="A26" s="160" t="s">
        <v>406</v>
      </c>
      <c r="B26" s="129">
        <v>1</v>
      </c>
      <c r="C26" s="130" t="s">
        <v>172</v>
      </c>
      <c r="D26" s="130" t="s">
        <v>173</v>
      </c>
      <c r="E26" s="130" t="s">
        <v>384</v>
      </c>
      <c r="F26" s="129">
        <v>1113</v>
      </c>
      <c r="G26" s="129">
        <v>52</v>
      </c>
      <c r="H26" s="143">
        <v>51</v>
      </c>
      <c r="I26" s="133">
        <v>590</v>
      </c>
      <c r="J26" s="134">
        <f t="shared" ref="J26:J59" si="3">SUM(F26+I26)</f>
        <v>1703</v>
      </c>
      <c r="L26" s="152"/>
      <c r="M26" s="152"/>
      <c r="N26" s="152"/>
      <c r="O26" s="153"/>
      <c r="P26" s="153"/>
      <c r="Q26" s="153"/>
      <c r="R26" s="154"/>
    </row>
    <row r="27" spans="1:18" ht="15.75">
      <c r="A27" s="160" t="s">
        <v>406</v>
      </c>
      <c r="B27" s="129">
        <v>2</v>
      </c>
      <c r="C27" s="130" t="s">
        <v>69</v>
      </c>
      <c r="D27" s="130" t="s">
        <v>56</v>
      </c>
      <c r="E27" s="130" t="s">
        <v>384</v>
      </c>
      <c r="F27" s="129">
        <v>1100</v>
      </c>
      <c r="G27" s="129">
        <v>46</v>
      </c>
      <c r="H27" s="143">
        <v>51</v>
      </c>
      <c r="I27" s="133">
        <v>582</v>
      </c>
      <c r="J27" s="134">
        <f t="shared" si="3"/>
        <v>1682</v>
      </c>
      <c r="L27" s="152"/>
      <c r="M27" s="152"/>
      <c r="N27" s="152"/>
      <c r="O27" s="153"/>
      <c r="P27" s="153"/>
      <c r="Q27" s="153"/>
      <c r="R27" s="154"/>
    </row>
    <row r="28" spans="1:18" ht="15.75">
      <c r="A28" s="160" t="s">
        <v>406</v>
      </c>
      <c r="B28" s="129">
        <v>3</v>
      </c>
      <c r="C28" s="130" t="s">
        <v>71</v>
      </c>
      <c r="D28" s="130" t="s">
        <v>58</v>
      </c>
      <c r="E28" s="130" t="s">
        <v>384</v>
      </c>
      <c r="F28" s="129">
        <v>1101</v>
      </c>
      <c r="G28" s="129">
        <v>44</v>
      </c>
      <c r="H28" s="143">
        <v>56</v>
      </c>
      <c r="I28" s="133">
        <v>575</v>
      </c>
      <c r="J28" s="134">
        <f t="shared" si="3"/>
        <v>1676</v>
      </c>
      <c r="L28" s="152"/>
      <c r="M28" s="152"/>
      <c r="N28" s="152"/>
      <c r="O28" s="153"/>
      <c r="P28" s="153"/>
      <c r="Q28" s="153"/>
      <c r="R28" s="154"/>
    </row>
    <row r="29" spans="1:18" ht="15.75">
      <c r="A29" s="160" t="s">
        <v>406</v>
      </c>
      <c r="B29" s="129">
        <v>4</v>
      </c>
      <c r="C29" s="130" t="s">
        <v>73</v>
      </c>
      <c r="D29" s="130" t="s">
        <v>59</v>
      </c>
      <c r="E29" s="130" t="s">
        <v>387</v>
      </c>
      <c r="F29" s="129">
        <v>1109</v>
      </c>
      <c r="G29" s="129">
        <v>46</v>
      </c>
      <c r="H29" s="143">
        <v>59</v>
      </c>
      <c r="I29" s="133">
        <v>501</v>
      </c>
      <c r="J29" s="134">
        <f t="shared" si="3"/>
        <v>1610</v>
      </c>
      <c r="L29" s="152"/>
      <c r="M29" s="152"/>
      <c r="N29" s="152"/>
      <c r="O29" s="153"/>
      <c r="P29" s="153"/>
      <c r="Q29" s="153"/>
      <c r="R29" s="154"/>
    </row>
    <row r="30" spans="1:18" ht="15.75">
      <c r="A30" s="160" t="s">
        <v>406</v>
      </c>
      <c r="B30" s="135">
        <v>5</v>
      </c>
      <c r="C30" s="136" t="s">
        <v>70</v>
      </c>
      <c r="D30" s="136" t="s">
        <v>57</v>
      </c>
      <c r="E30" s="136" t="s">
        <v>384</v>
      </c>
      <c r="F30" s="135">
        <v>1012</v>
      </c>
      <c r="G30" s="135">
        <v>24</v>
      </c>
      <c r="H30" s="144">
        <v>47</v>
      </c>
      <c r="I30" s="145">
        <v>537</v>
      </c>
      <c r="J30" s="140">
        <f t="shared" si="3"/>
        <v>1549</v>
      </c>
      <c r="L30" s="152"/>
      <c r="M30" s="152"/>
      <c r="N30" s="152"/>
      <c r="O30" s="153"/>
      <c r="P30" s="153"/>
      <c r="Q30" s="153"/>
      <c r="R30" s="154"/>
    </row>
    <row r="31" spans="1:18" ht="15.75">
      <c r="A31" s="160" t="s">
        <v>406</v>
      </c>
      <c r="B31" s="135">
        <v>6</v>
      </c>
      <c r="C31" s="136" t="s">
        <v>72</v>
      </c>
      <c r="D31" s="136" t="s">
        <v>174</v>
      </c>
      <c r="E31" s="136" t="s">
        <v>384</v>
      </c>
      <c r="F31" s="135">
        <v>1026</v>
      </c>
      <c r="G31" s="135">
        <v>31</v>
      </c>
      <c r="H31" s="144">
        <v>42</v>
      </c>
      <c r="I31" s="145">
        <v>498</v>
      </c>
      <c r="J31" s="140">
        <f t="shared" si="3"/>
        <v>1524</v>
      </c>
      <c r="L31" s="152"/>
      <c r="M31" s="152"/>
      <c r="N31" s="152"/>
      <c r="O31" s="153"/>
      <c r="P31" s="153"/>
      <c r="Q31" s="153"/>
      <c r="R31" s="154"/>
    </row>
    <row r="32" spans="1:18" ht="15.75">
      <c r="A32" s="160" t="s">
        <v>406</v>
      </c>
      <c r="B32" s="135">
        <v>7</v>
      </c>
      <c r="C32" s="136" t="s">
        <v>407</v>
      </c>
      <c r="D32" s="136" t="s">
        <v>176</v>
      </c>
      <c r="E32" s="136" t="s">
        <v>386</v>
      </c>
      <c r="F32" s="135">
        <v>905</v>
      </c>
      <c r="G32" s="135">
        <v>15</v>
      </c>
      <c r="H32" s="144">
        <v>23</v>
      </c>
      <c r="I32" s="145">
        <v>455</v>
      </c>
      <c r="J32" s="140">
        <f t="shared" si="3"/>
        <v>1360</v>
      </c>
      <c r="L32" s="152"/>
      <c r="M32" s="152"/>
      <c r="N32" s="152"/>
      <c r="O32" s="153"/>
      <c r="P32" s="153"/>
      <c r="Q32" s="153"/>
      <c r="R32" s="154"/>
    </row>
    <row r="33" spans="1:18" ht="15.75">
      <c r="A33" s="160" t="s">
        <v>406</v>
      </c>
      <c r="B33" s="135">
        <v>8</v>
      </c>
      <c r="C33" s="136" t="s">
        <v>78</v>
      </c>
      <c r="D33" s="136" t="s">
        <v>65</v>
      </c>
      <c r="E33" s="136" t="s">
        <v>408</v>
      </c>
      <c r="F33" s="135">
        <v>919</v>
      </c>
      <c r="G33" s="135">
        <v>11</v>
      </c>
      <c r="H33" s="144">
        <v>31</v>
      </c>
      <c r="I33" s="145">
        <v>387</v>
      </c>
      <c r="J33" s="140">
        <f t="shared" si="3"/>
        <v>1306</v>
      </c>
      <c r="L33" s="152"/>
      <c r="M33" s="152"/>
      <c r="N33" s="152"/>
      <c r="O33" s="153"/>
      <c r="P33" s="153"/>
      <c r="Q33" s="153"/>
      <c r="R33" s="154"/>
    </row>
    <row r="34" spans="1:18" ht="15.75">
      <c r="A34" s="160" t="s">
        <v>406</v>
      </c>
      <c r="B34" s="135">
        <v>9</v>
      </c>
      <c r="C34" s="136" t="s">
        <v>177</v>
      </c>
      <c r="D34" s="136" t="s">
        <v>178</v>
      </c>
      <c r="E34" s="136" t="s">
        <v>387</v>
      </c>
      <c r="F34" s="135">
        <v>857</v>
      </c>
      <c r="G34" s="135">
        <v>6</v>
      </c>
      <c r="H34" s="144">
        <v>24</v>
      </c>
      <c r="I34" s="145">
        <v>444</v>
      </c>
      <c r="J34" s="140">
        <f t="shared" si="3"/>
        <v>1301</v>
      </c>
      <c r="L34" s="152"/>
      <c r="M34" s="152"/>
      <c r="N34" s="152"/>
      <c r="O34" s="153"/>
      <c r="P34" s="153"/>
      <c r="Q34" s="153"/>
      <c r="R34" s="154"/>
    </row>
    <row r="35" spans="1:18" ht="15.75">
      <c r="A35" s="160" t="s">
        <v>406</v>
      </c>
      <c r="B35" s="135">
        <v>10</v>
      </c>
      <c r="C35" s="136" t="s">
        <v>68</v>
      </c>
      <c r="D35" s="136" t="s">
        <v>55</v>
      </c>
      <c r="E35" s="136" t="s">
        <v>388</v>
      </c>
      <c r="F35" s="135">
        <v>936</v>
      </c>
      <c r="G35" s="135">
        <v>19</v>
      </c>
      <c r="H35" s="144">
        <v>25</v>
      </c>
      <c r="I35" s="145">
        <v>318</v>
      </c>
      <c r="J35" s="140">
        <f t="shared" si="3"/>
        <v>1254</v>
      </c>
      <c r="L35" s="152"/>
      <c r="M35" s="152"/>
      <c r="N35" s="152"/>
      <c r="O35" s="153"/>
      <c r="P35" s="153"/>
      <c r="Q35" s="153"/>
      <c r="R35" s="154"/>
    </row>
    <row r="36" spans="1:18" ht="15.75">
      <c r="A36" s="160" t="s">
        <v>406</v>
      </c>
      <c r="B36" s="135">
        <v>11</v>
      </c>
      <c r="C36" s="136" t="s">
        <v>77</v>
      </c>
      <c r="D36" s="136" t="s">
        <v>64</v>
      </c>
      <c r="E36" s="136" t="s">
        <v>408</v>
      </c>
      <c r="F36" s="135">
        <v>962</v>
      </c>
      <c r="G36" s="135">
        <v>21</v>
      </c>
      <c r="H36" s="144">
        <v>42</v>
      </c>
      <c r="I36" s="145">
        <v>234</v>
      </c>
      <c r="J36" s="140">
        <f t="shared" si="3"/>
        <v>1196</v>
      </c>
      <c r="L36" s="152"/>
      <c r="M36" s="152"/>
      <c r="N36" s="152"/>
      <c r="O36" s="153"/>
      <c r="P36" s="153"/>
      <c r="Q36" s="153"/>
      <c r="R36" s="154"/>
    </row>
    <row r="37" spans="1:18" ht="15.75">
      <c r="A37" s="160" t="s">
        <v>406</v>
      </c>
      <c r="B37" s="135">
        <v>12</v>
      </c>
      <c r="C37" s="136" t="s">
        <v>66</v>
      </c>
      <c r="D37" s="136" t="s">
        <v>53</v>
      </c>
      <c r="E37" s="136" t="s">
        <v>386</v>
      </c>
      <c r="F37" s="135">
        <v>851</v>
      </c>
      <c r="G37" s="135">
        <v>12</v>
      </c>
      <c r="H37" s="144">
        <v>26</v>
      </c>
      <c r="I37" s="145">
        <v>339</v>
      </c>
      <c r="J37" s="140">
        <f t="shared" si="3"/>
        <v>1190</v>
      </c>
      <c r="L37" s="152"/>
      <c r="M37" s="152"/>
      <c r="N37" s="152"/>
      <c r="O37" s="153"/>
      <c r="P37" s="153"/>
      <c r="Q37" s="153"/>
      <c r="R37" s="154"/>
    </row>
    <row r="38" spans="1:18" ht="15.75">
      <c r="A38" s="160" t="s">
        <v>406</v>
      </c>
      <c r="B38" s="135">
        <v>13</v>
      </c>
      <c r="C38" s="136" t="s">
        <v>67</v>
      </c>
      <c r="D38" s="136" t="s">
        <v>54</v>
      </c>
      <c r="E38" s="136" t="s">
        <v>386</v>
      </c>
      <c r="F38" s="135">
        <v>877</v>
      </c>
      <c r="G38" s="135">
        <v>15</v>
      </c>
      <c r="H38" s="144">
        <v>28</v>
      </c>
      <c r="I38" s="145">
        <v>302</v>
      </c>
      <c r="J38" s="140">
        <f t="shared" si="3"/>
        <v>1179</v>
      </c>
      <c r="L38" s="152"/>
      <c r="M38" s="152"/>
      <c r="N38" s="152"/>
      <c r="O38" s="153"/>
      <c r="P38" s="153"/>
      <c r="Q38" s="153"/>
      <c r="R38" s="154"/>
    </row>
    <row r="39" spans="1:18" ht="15.75">
      <c r="A39" s="160" t="s">
        <v>406</v>
      </c>
      <c r="B39" s="135">
        <v>14</v>
      </c>
      <c r="C39" s="136" t="s">
        <v>13</v>
      </c>
      <c r="D39" s="136" t="s">
        <v>63</v>
      </c>
      <c r="E39" s="136" t="s">
        <v>408</v>
      </c>
      <c r="F39" s="135">
        <v>841</v>
      </c>
      <c r="G39" s="135">
        <v>4</v>
      </c>
      <c r="H39" s="144">
        <v>22</v>
      </c>
      <c r="I39" s="145">
        <v>338</v>
      </c>
      <c r="J39" s="140">
        <f t="shared" si="3"/>
        <v>1179</v>
      </c>
      <c r="L39" s="152"/>
      <c r="M39" s="152"/>
      <c r="N39" s="152"/>
      <c r="O39" s="153"/>
      <c r="P39" s="153"/>
      <c r="Q39" s="153"/>
      <c r="R39" s="154"/>
    </row>
    <row r="40" spans="1:18" ht="15.75">
      <c r="A40" s="160" t="s">
        <v>406</v>
      </c>
      <c r="B40" s="135">
        <v>15</v>
      </c>
      <c r="C40" s="136" t="s">
        <v>76</v>
      </c>
      <c r="D40" s="136" t="s">
        <v>62</v>
      </c>
      <c r="E40" s="136" t="s">
        <v>385</v>
      </c>
      <c r="F40" s="135">
        <v>795</v>
      </c>
      <c r="G40" s="135">
        <v>11</v>
      </c>
      <c r="H40" s="144">
        <v>22</v>
      </c>
      <c r="I40" s="145">
        <v>324</v>
      </c>
      <c r="J40" s="140">
        <f t="shared" si="3"/>
        <v>1119</v>
      </c>
      <c r="L40" s="152"/>
      <c r="M40" s="152"/>
      <c r="N40" s="152"/>
      <c r="O40" s="153"/>
      <c r="P40" s="153"/>
      <c r="Q40" s="153"/>
      <c r="R40" s="154"/>
    </row>
    <row r="41" spans="1:18" ht="15.75">
      <c r="A41" s="160" t="s">
        <v>406</v>
      </c>
      <c r="B41" s="135">
        <v>16</v>
      </c>
      <c r="C41" s="136" t="s">
        <v>75</v>
      </c>
      <c r="D41" s="136" t="s">
        <v>61</v>
      </c>
      <c r="E41" s="136" t="s">
        <v>132</v>
      </c>
      <c r="F41" s="135">
        <v>1031</v>
      </c>
      <c r="G41" s="135">
        <v>33</v>
      </c>
      <c r="H41" s="144">
        <v>36</v>
      </c>
      <c r="I41" s="145">
        <v>0</v>
      </c>
      <c r="J41" s="140">
        <f t="shared" si="3"/>
        <v>1031</v>
      </c>
      <c r="L41" s="152"/>
      <c r="M41" s="152"/>
      <c r="N41" s="152"/>
      <c r="O41" s="153"/>
      <c r="P41" s="153"/>
      <c r="Q41" s="153"/>
      <c r="R41" s="154"/>
    </row>
    <row r="42" spans="1:18" ht="15.75">
      <c r="A42" s="160" t="s">
        <v>406</v>
      </c>
      <c r="B42" s="135">
        <v>17</v>
      </c>
      <c r="C42" s="136" t="s">
        <v>201</v>
      </c>
      <c r="D42" s="136" t="s">
        <v>409</v>
      </c>
      <c r="E42" s="136" t="s">
        <v>395</v>
      </c>
      <c r="F42" s="135">
        <v>964</v>
      </c>
      <c r="G42" s="135">
        <v>19</v>
      </c>
      <c r="H42" s="144">
        <v>29</v>
      </c>
      <c r="I42" s="145">
        <v>0</v>
      </c>
      <c r="J42" s="140">
        <f t="shared" si="3"/>
        <v>964</v>
      </c>
      <c r="L42" s="152"/>
      <c r="M42" s="152"/>
      <c r="N42" s="152"/>
      <c r="O42" s="153"/>
      <c r="P42" s="153"/>
      <c r="Q42" s="153"/>
      <c r="R42" s="154"/>
    </row>
    <row r="43" spans="1:18" ht="15.75">
      <c r="A43" s="160" t="s">
        <v>406</v>
      </c>
      <c r="B43" s="135">
        <v>18</v>
      </c>
      <c r="C43" s="136" t="s">
        <v>177</v>
      </c>
      <c r="D43" s="136" t="s">
        <v>410</v>
      </c>
      <c r="E43" s="136" t="s">
        <v>400</v>
      </c>
      <c r="F43" s="135">
        <v>941</v>
      </c>
      <c r="G43" s="135">
        <v>18</v>
      </c>
      <c r="H43" s="144">
        <v>32</v>
      </c>
      <c r="I43" s="145">
        <v>0</v>
      </c>
      <c r="J43" s="140">
        <f t="shared" si="3"/>
        <v>941</v>
      </c>
      <c r="L43" s="152"/>
      <c r="M43" s="152"/>
      <c r="N43" s="152"/>
      <c r="O43" s="153"/>
      <c r="P43" s="153"/>
      <c r="Q43" s="153"/>
      <c r="R43" s="154"/>
    </row>
    <row r="44" spans="1:18" ht="15.75">
      <c r="A44" s="160" t="s">
        <v>406</v>
      </c>
      <c r="B44" s="135">
        <v>19</v>
      </c>
      <c r="C44" s="136" t="s">
        <v>411</v>
      </c>
      <c r="D44" s="136" t="s">
        <v>412</v>
      </c>
      <c r="E44" s="136" t="s">
        <v>413</v>
      </c>
      <c r="F44" s="135">
        <v>941</v>
      </c>
      <c r="G44" s="135">
        <v>17</v>
      </c>
      <c r="H44" s="144">
        <v>37</v>
      </c>
      <c r="I44" s="145">
        <v>0</v>
      </c>
      <c r="J44" s="140">
        <f t="shared" si="3"/>
        <v>941</v>
      </c>
      <c r="L44" s="152"/>
      <c r="M44" s="152"/>
      <c r="N44" s="152"/>
      <c r="O44" s="153"/>
      <c r="P44" s="153"/>
      <c r="Q44" s="153"/>
      <c r="R44" s="154"/>
    </row>
    <row r="45" spans="1:18" ht="15.75">
      <c r="A45" s="160" t="s">
        <v>406</v>
      </c>
      <c r="B45" s="135">
        <v>20</v>
      </c>
      <c r="C45" s="136" t="s">
        <v>181</v>
      </c>
      <c r="D45" s="136" t="s">
        <v>37</v>
      </c>
      <c r="E45" s="136" t="s">
        <v>388</v>
      </c>
      <c r="F45" s="135">
        <v>727</v>
      </c>
      <c r="G45" s="135">
        <v>8</v>
      </c>
      <c r="H45" s="144">
        <v>12</v>
      </c>
      <c r="I45" s="145">
        <v>138</v>
      </c>
      <c r="J45" s="140">
        <f t="shared" si="3"/>
        <v>865</v>
      </c>
      <c r="L45" s="152"/>
      <c r="M45" s="152"/>
      <c r="N45" s="152"/>
      <c r="O45" s="153"/>
      <c r="P45" s="153"/>
      <c r="Q45" s="153"/>
      <c r="R45" s="154"/>
    </row>
    <row r="46" spans="1:18" ht="15.75">
      <c r="A46" s="160" t="s">
        <v>406</v>
      </c>
      <c r="B46" s="135">
        <v>21</v>
      </c>
      <c r="C46" s="136" t="s">
        <v>414</v>
      </c>
      <c r="D46" s="136" t="s">
        <v>415</v>
      </c>
      <c r="E46" s="136" t="s">
        <v>388</v>
      </c>
      <c r="F46" s="135">
        <v>835</v>
      </c>
      <c r="G46" s="135">
        <v>11</v>
      </c>
      <c r="H46" s="144">
        <v>18</v>
      </c>
      <c r="I46" s="145">
        <v>0</v>
      </c>
      <c r="J46" s="140">
        <f t="shared" si="3"/>
        <v>835</v>
      </c>
      <c r="L46" s="152"/>
      <c r="M46" s="152"/>
      <c r="N46" s="152"/>
      <c r="O46" s="153"/>
      <c r="P46" s="153"/>
      <c r="Q46" s="153"/>
      <c r="R46" s="154"/>
    </row>
    <row r="47" spans="1:18" ht="15.75">
      <c r="A47" s="160" t="s">
        <v>406</v>
      </c>
      <c r="B47" s="146">
        <v>22</v>
      </c>
      <c r="C47" s="147" t="s">
        <v>416</v>
      </c>
      <c r="D47" s="147" t="s">
        <v>417</v>
      </c>
      <c r="E47" s="147" t="s">
        <v>418</v>
      </c>
      <c r="F47" s="146">
        <v>820</v>
      </c>
      <c r="G47" s="146">
        <v>12</v>
      </c>
      <c r="H47" s="148">
        <v>17</v>
      </c>
      <c r="I47" s="139">
        <v>0</v>
      </c>
      <c r="J47" s="140">
        <f t="shared" si="3"/>
        <v>820</v>
      </c>
      <c r="L47" s="152"/>
      <c r="M47" s="152"/>
      <c r="N47" s="152"/>
      <c r="O47" s="153"/>
      <c r="P47" s="153"/>
      <c r="Q47" s="153"/>
      <c r="R47" s="154"/>
    </row>
    <row r="48" spans="1:18" ht="15.75">
      <c r="A48" s="160" t="s">
        <v>406</v>
      </c>
      <c r="B48" s="146">
        <v>23</v>
      </c>
      <c r="C48" s="147" t="s">
        <v>177</v>
      </c>
      <c r="D48" s="147" t="s">
        <v>167</v>
      </c>
      <c r="E48" s="147" t="s">
        <v>400</v>
      </c>
      <c r="F48" s="146">
        <v>742</v>
      </c>
      <c r="G48" s="146">
        <v>8</v>
      </c>
      <c r="H48" s="148">
        <v>19</v>
      </c>
      <c r="I48" s="139">
        <v>0</v>
      </c>
      <c r="J48" s="140">
        <f t="shared" si="3"/>
        <v>742</v>
      </c>
      <c r="L48" s="152"/>
      <c r="M48" s="152"/>
      <c r="N48" s="152"/>
      <c r="O48" s="153"/>
      <c r="P48" s="153"/>
      <c r="Q48" s="153"/>
      <c r="R48" s="154"/>
    </row>
    <row r="49" spans="1:18">
      <c r="A49" s="160" t="s">
        <v>406</v>
      </c>
      <c r="B49" s="146">
        <v>24</v>
      </c>
      <c r="C49" s="147" t="s">
        <v>419</v>
      </c>
      <c r="D49" s="147" t="s">
        <v>420</v>
      </c>
      <c r="E49" s="147" t="s">
        <v>386</v>
      </c>
      <c r="F49" s="146">
        <v>730</v>
      </c>
      <c r="G49" s="146">
        <v>7</v>
      </c>
      <c r="H49" s="148">
        <v>20</v>
      </c>
      <c r="I49" s="139">
        <v>0</v>
      </c>
      <c r="J49" s="140">
        <f t="shared" si="3"/>
        <v>730</v>
      </c>
    </row>
    <row r="50" spans="1:18">
      <c r="A50" s="160" t="s">
        <v>406</v>
      </c>
      <c r="B50" s="146">
        <v>25</v>
      </c>
      <c r="C50" s="147" t="s">
        <v>421</v>
      </c>
      <c r="D50" s="147" t="s">
        <v>422</v>
      </c>
      <c r="E50" s="147" t="s">
        <v>408</v>
      </c>
      <c r="F50" s="146">
        <v>709</v>
      </c>
      <c r="G50" s="146">
        <v>4</v>
      </c>
      <c r="H50" s="148">
        <v>15</v>
      </c>
      <c r="I50" s="139">
        <v>0</v>
      </c>
      <c r="J50" s="140">
        <f t="shared" si="3"/>
        <v>709</v>
      </c>
    </row>
    <row r="51" spans="1:18">
      <c r="A51" s="160" t="s">
        <v>406</v>
      </c>
      <c r="B51" s="146">
        <v>26</v>
      </c>
      <c r="C51" s="147" t="s">
        <v>423</v>
      </c>
      <c r="D51" s="147" t="s">
        <v>394</v>
      </c>
      <c r="E51" s="147" t="s">
        <v>385</v>
      </c>
      <c r="F51" s="146">
        <v>691</v>
      </c>
      <c r="G51" s="146">
        <v>6</v>
      </c>
      <c r="H51" s="148">
        <v>7</v>
      </c>
      <c r="I51" s="139">
        <v>0</v>
      </c>
      <c r="J51" s="140">
        <f t="shared" si="3"/>
        <v>691</v>
      </c>
    </row>
    <row r="52" spans="1:18">
      <c r="A52" s="160" t="s">
        <v>406</v>
      </c>
      <c r="B52" s="146">
        <v>27</v>
      </c>
      <c r="C52" s="147" t="s">
        <v>424</v>
      </c>
      <c r="D52" s="147" t="s">
        <v>425</v>
      </c>
      <c r="E52" s="147" t="s">
        <v>408</v>
      </c>
      <c r="F52" s="146">
        <v>680</v>
      </c>
      <c r="G52" s="146">
        <v>3</v>
      </c>
      <c r="H52" s="148">
        <v>5</v>
      </c>
      <c r="I52" s="139">
        <v>0</v>
      </c>
      <c r="J52" s="140">
        <f t="shared" si="3"/>
        <v>680</v>
      </c>
    </row>
    <row r="53" spans="1:18">
      <c r="A53" s="160" t="s">
        <v>406</v>
      </c>
      <c r="B53" s="146">
        <v>28</v>
      </c>
      <c r="C53" s="147" t="s">
        <v>10</v>
      </c>
      <c r="D53" s="147" t="s">
        <v>426</v>
      </c>
      <c r="E53" s="147" t="s">
        <v>408</v>
      </c>
      <c r="F53" s="146">
        <v>657</v>
      </c>
      <c r="G53" s="146">
        <v>7</v>
      </c>
      <c r="H53" s="148">
        <v>5</v>
      </c>
      <c r="I53" s="139">
        <v>0</v>
      </c>
      <c r="J53" s="140">
        <f t="shared" si="3"/>
        <v>657</v>
      </c>
    </row>
    <row r="54" spans="1:18">
      <c r="A54" s="160" t="s">
        <v>406</v>
      </c>
      <c r="B54" s="146">
        <v>29</v>
      </c>
      <c r="C54" s="147" t="s">
        <v>177</v>
      </c>
      <c r="D54" s="147" t="s">
        <v>427</v>
      </c>
      <c r="E54" s="147" t="s">
        <v>395</v>
      </c>
      <c r="F54" s="146">
        <v>638</v>
      </c>
      <c r="G54" s="146">
        <v>4</v>
      </c>
      <c r="H54" s="148">
        <v>6</v>
      </c>
      <c r="I54" s="139">
        <v>0</v>
      </c>
      <c r="J54" s="140">
        <f t="shared" si="3"/>
        <v>638</v>
      </c>
    </row>
    <row r="55" spans="1:18">
      <c r="A55" s="160" t="s">
        <v>406</v>
      </c>
      <c r="B55" s="146">
        <v>30</v>
      </c>
      <c r="C55" s="147" t="s">
        <v>428</v>
      </c>
      <c r="D55" s="147" t="s">
        <v>429</v>
      </c>
      <c r="E55" s="147" t="s">
        <v>408</v>
      </c>
      <c r="F55" s="146">
        <v>634</v>
      </c>
      <c r="G55" s="146">
        <v>8</v>
      </c>
      <c r="H55" s="148">
        <v>6</v>
      </c>
      <c r="I55" s="139">
        <v>0</v>
      </c>
      <c r="J55" s="140">
        <f t="shared" si="3"/>
        <v>634</v>
      </c>
    </row>
    <row r="56" spans="1:18">
      <c r="A56" s="160" t="s">
        <v>406</v>
      </c>
      <c r="B56" s="146">
        <v>31</v>
      </c>
      <c r="C56" s="147" t="s">
        <v>430</v>
      </c>
      <c r="D56" s="147" t="s">
        <v>431</v>
      </c>
      <c r="E56" s="147" t="s">
        <v>408</v>
      </c>
      <c r="F56" s="146">
        <v>631</v>
      </c>
      <c r="G56" s="146">
        <v>7</v>
      </c>
      <c r="H56" s="148">
        <v>9</v>
      </c>
      <c r="I56" s="139">
        <v>0</v>
      </c>
      <c r="J56" s="140">
        <f t="shared" si="3"/>
        <v>631</v>
      </c>
    </row>
    <row r="57" spans="1:18">
      <c r="A57" s="160" t="s">
        <v>406</v>
      </c>
      <c r="B57" s="146">
        <v>32</v>
      </c>
      <c r="C57" s="147" t="s">
        <v>432</v>
      </c>
      <c r="D57" s="147" t="s">
        <v>433</v>
      </c>
      <c r="E57" s="147" t="s">
        <v>408</v>
      </c>
      <c r="F57" s="146">
        <v>579</v>
      </c>
      <c r="G57" s="146">
        <v>3</v>
      </c>
      <c r="H57" s="148">
        <v>13</v>
      </c>
      <c r="I57" s="139">
        <v>0</v>
      </c>
      <c r="J57" s="140">
        <f t="shared" si="3"/>
        <v>579</v>
      </c>
    </row>
    <row r="58" spans="1:18">
      <c r="A58" s="160" t="s">
        <v>406</v>
      </c>
      <c r="B58" s="146">
        <v>33</v>
      </c>
      <c r="C58" s="147" t="s">
        <v>434</v>
      </c>
      <c r="D58" s="147" t="s">
        <v>435</v>
      </c>
      <c r="E58" s="147" t="s">
        <v>408</v>
      </c>
      <c r="F58" s="146">
        <v>254</v>
      </c>
      <c r="G58" s="146">
        <v>0</v>
      </c>
      <c r="H58" s="148">
        <v>2</v>
      </c>
      <c r="I58" s="139">
        <v>0</v>
      </c>
      <c r="J58" s="140">
        <f t="shared" si="3"/>
        <v>254</v>
      </c>
    </row>
    <row r="59" spans="1:18">
      <c r="A59" s="160" t="s">
        <v>406</v>
      </c>
      <c r="B59" s="146">
        <v>34</v>
      </c>
      <c r="C59" s="147" t="s">
        <v>436</v>
      </c>
      <c r="D59" s="147" t="s">
        <v>437</v>
      </c>
      <c r="E59" s="147" t="s">
        <v>400</v>
      </c>
      <c r="F59" s="146">
        <v>172</v>
      </c>
      <c r="G59" s="146">
        <v>0</v>
      </c>
      <c r="H59" s="148">
        <v>2</v>
      </c>
      <c r="I59" s="139">
        <v>0</v>
      </c>
      <c r="J59" s="140">
        <f t="shared" si="3"/>
        <v>172</v>
      </c>
    </row>
    <row r="60" spans="1:18">
      <c r="A60" s="160" t="s">
        <v>406</v>
      </c>
      <c r="B60" s="146">
        <v>35</v>
      </c>
      <c r="C60" s="147" t="s">
        <v>179</v>
      </c>
      <c r="D60" s="147" t="s">
        <v>180</v>
      </c>
      <c r="E60" s="147" t="s">
        <v>388</v>
      </c>
      <c r="F60" s="146">
        <v>0</v>
      </c>
      <c r="G60" s="146">
        <v>0</v>
      </c>
      <c r="H60" s="148">
        <v>0</v>
      </c>
      <c r="I60" s="139">
        <v>161</v>
      </c>
      <c r="J60" s="140">
        <f t="shared" ref="J60" si="4">SUM(F60+I60)</f>
        <v>161</v>
      </c>
    </row>
    <row r="61" spans="1:18" ht="15.75">
      <c r="L61" s="152"/>
      <c r="M61" s="152"/>
      <c r="N61" s="152"/>
      <c r="O61" s="153"/>
      <c r="P61" s="153"/>
      <c r="Q61" s="153"/>
      <c r="R61" s="154"/>
    </row>
    <row r="62" spans="1:18" ht="21" customHeight="1">
      <c r="A62" s="150" t="s">
        <v>376</v>
      </c>
      <c r="B62" s="124" t="s">
        <v>0</v>
      </c>
      <c r="C62" s="123" t="s">
        <v>3</v>
      </c>
      <c r="D62" s="123" t="s">
        <v>4</v>
      </c>
      <c r="E62" s="123" t="s">
        <v>377</v>
      </c>
      <c r="F62" s="124" t="s">
        <v>405</v>
      </c>
      <c r="G62" s="124" t="s">
        <v>379</v>
      </c>
      <c r="H62" s="142" t="s">
        <v>380</v>
      </c>
      <c r="I62" s="127" t="s">
        <v>381</v>
      </c>
      <c r="J62" s="128" t="s">
        <v>382</v>
      </c>
      <c r="L62" s="158"/>
      <c r="M62" s="158"/>
      <c r="N62" s="158"/>
      <c r="O62" s="158"/>
      <c r="P62" s="158"/>
      <c r="Q62" s="158"/>
      <c r="R62" s="158"/>
    </row>
    <row r="63" spans="1:18" ht="21">
      <c r="A63" s="160" t="s">
        <v>438</v>
      </c>
      <c r="B63" s="129">
        <v>1</v>
      </c>
      <c r="C63" s="130" t="s">
        <v>22</v>
      </c>
      <c r="D63" s="130" t="s">
        <v>81</v>
      </c>
      <c r="E63" s="130" t="s">
        <v>439</v>
      </c>
      <c r="F63" s="129">
        <v>1164</v>
      </c>
      <c r="G63" s="129">
        <v>84</v>
      </c>
      <c r="H63" s="143">
        <v>36</v>
      </c>
      <c r="I63" s="133">
        <v>678</v>
      </c>
      <c r="J63" s="134">
        <f t="shared" ref="J63:J77" si="5">SUM(F63+I63)</f>
        <v>1842</v>
      </c>
      <c r="L63" s="159"/>
      <c r="M63" s="159"/>
      <c r="N63" s="159"/>
      <c r="O63" s="159"/>
      <c r="P63" s="159"/>
      <c r="Q63" s="159"/>
      <c r="R63" s="159"/>
    </row>
    <row r="64" spans="1:18" ht="15.75">
      <c r="A64" s="160" t="s">
        <v>438</v>
      </c>
      <c r="B64" s="129">
        <v>2</v>
      </c>
      <c r="C64" s="130" t="s">
        <v>91</v>
      </c>
      <c r="D64" s="130" t="s">
        <v>85</v>
      </c>
      <c r="E64" s="130" t="s">
        <v>439</v>
      </c>
      <c r="F64" s="129">
        <v>1134</v>
      </c>
      <c r="G64" s="129">
        <v>63</v>
      </c>
      <c r="H64" s="143">
        <v>56</v>
      </c>
      <c r="I64" s="133">
        <v>642</v>
      </c>
      <c r="J64" s="134">
        <f t="shared" si="5"/>
        <v>1776</v>
      </c>
      <c r="L64"/>
      <c r="M64"/>
      <c r="N64"/>
      <c r="O64" s="1"/>
      <c r="P64" s="1"/>
      <c r="Q64" s="1"/>
      <c r="R64" s="48"/>
    </row>
    <row r="65" spans="1:19">
      <c r="A65" s="160" t="s">
        <v>438</v>
      </c>
      <c r="B65" s="129">
        <v>3</v>
      </c>
      <c r="C65" s="130" t="s">
        <v>91</v>
      </c>
      <c r="D65" s="130" t="s">
        <v>188</v>
      </c>
      <c r="E65" s="130" t="s">
        <v>387</v>
      </c>
      <c r="F65" s="129">
        <v>1132</v>
      </c>
      <c r="G65" s="129">
        <v>55</v>
      </c>
      <c r="H65" s="143">
        <v>63</v>
      </c>
      <c r="I65" s="133">
        <v>639</v>
      </c>
      <c r="J65" s="134">
        <f t="shared" si="5"/>
        <v>1771</v>
      </c>
    </row>
    <row r="66" spans="1:19">
      <c r="A66" s="160" t="s">
        <v>438</v>
      </c>
      <c r="B66" s="135">
        <v>4</v>
      </c>
      <c r="C66" s="136" t="s">
        <v>191</v>
      </c>
      <c r="D66" s="136" t="s">
        <v>192</v>
      </c>
      <c r="E66" s="136" t="s">
        <v>132</v>
      </c>
      <c r="F66" s="135">
        <v>1116</v>
      </c>
      <c r="G66" s="135">
        <v>42</v>
      </c>
      <c r="H66" s="144">
        <v>72</v>
      </c>
      <c r="I66" s="145">
        <v>633</v>
      </c>
      <c r="J66" s="140">
        <f t="shared" si="5"/>
        <v>1749</v>
      </c>
    </row>
    <row r="67" spans="1:19">
      <c r="A67" s="160" t="s">
        <v>438</v>
      </c>
      <c r="B67" s="135">
        <v>5</v>
      </c>
      <c r="C67" s="136" t="s">
        <v>23</v>
      </c>
      <c r="D67" s="136" t="s">
        <v>190</v>
      </c>
      <c r="E67" s="136" t="s">
        <v>385</v>
      </c>
      <c r="F67" s="135">
        <v>1106</v>
      </c>
      <c r="G67" s="135">
        <v>29</v>
      </c>
      <c r="H67" s="144">
        <v>88</v>
      </c>
      <c r="I67" s="145">
        <v>639</v>
      </c>
      <c r="J67" s="140">
        <f t="shared" si="5"/>
        <v>1745</v>
      </c>
    </row>
    <row r="68" spans="1:19">
      <c r="A68" s="160" t="s">
        <v>438</v>
      </c>
      <c r="B68" s="135">
        <v>6</v>
      </c>
      <c r="C68" s="136" t="s">
        <v>90</v>
      </c>
      <c r="D68" s="136" t="s">
        <v>84</v>
      </c>
      <c r="E68" s="136" t="s">
        <v>132</v>
      </c>
      <c r="F68" s="135">
        <v>1107</v>
      </c>
      <c r="G68" s="135">
        <v>39</v>
      </c>
      <c r="H68" s="144">
        <v>72</v>
      </c>
      <c r="I68" s="145">
        <v>626</v>
      </c>
      <c r="J68" s="140">
        <f t="shared" si="5"/>
        <v>1733</v>
      </c>
    </row>
    <row r="69" spans="1:19">
      <c r="A69" s="160" t="s">
        <v>438</v>
      </c>
      <c r="B69" s="135">
        <v>7</v>
      </c>
      <c r="C69" s="136" t="s">
        <v>25</v>
      </c>
      <c r="D69" s="136" t="s">
        <v>440</v>
      </c>
      <c r="E69" s="136" t="s">
        <v>387</v>
      </c>
      <c r="F69" s="135">
        <v>1080</v>
      </c>
      <c r="G69" s="135">
        <v>27</v>
      </c>
      <c r="H69" s="144">
        <v>70</v>
      </c>
      <c r="I69" s="145">
        <v>626</v>
      </c>
      <c r="J69" s="140">
        <f t="shared" si="5"/>
        <v>1706</v>
      </c>
    </row>
    <row r="70" spans="1:19">
      <c r="A70" s="160" t="s">
        <v>438</v>
      </c>
      <c r="B70" s="135">
        <v>8</v>
      </c>
      <c r="C70" s="136" t="s">
        <v>197</v>
      </c>
      <c r="D70" s="136" t="s">
        <v>198</v>
      </c>
      <c r="E70" s="136" t="s">
        <v>439</v>
      </c>
      <c r="F70" s="135">
        <v>1119</v>
      </c>
      <c r="G70" s="135">
        <v>43</v>
      </c>
      <c r="H70" s="144">
        <v>74</v>
      </c>
      <c r="I70" s="145">
        <v>569</v>
      </c>
      <c r="J70" s="140">
        <f t="shared" si="5"/>
        <v>1688</v>
      </c>
    </row>
    <row r="71" spans="1:19">
      <c r="A71" s="160" t="s">
        <v>438</v>
      </c>
      <c r="B71" s="135">
        <v>9</v>
      </c>
      <c r="C71" s="136" t="s">
        <v>93</v>
      </c>
      <c r="D71" s="136" t="s">
        <v>87</v>
      </c>
      <c r="E71" s="136" t="s">
        <v>390</v>
      </c>
      <c r="F71" s="135">
        <v>1054</v>
      </c>
      <c r="G71" s="135">
        <v>11</v>
      </c>
      <c r="H71" s="144">
        <v>80</v>
      </c>
      <c r="I71" s="145">
        <v>563</v>
      </c>
      <c r="J71" s="140">
        <f t="shared" si="5"/>
        <v>1617</v>
      </c>
    </row>
    <row r="72" spans="1:19">
      <c r="A72" s="160" t="s">
        <v>438</v>
      </c>
      <c r="B72" s="135">
        <v>10</v>
      </c>
      <c r="C72" s="136" t="s">
        <v>441</v>
      </c>
      <c r="D72" s="136" t="s">
        <v>442</v>
      </c>
      <c r="E72" s="136" t="s">
        <v>132</v>
      </c>
      <c r="F72" s="135">
        <v>1134</v>
      </c>
      <c r="G72" s="135">
        <v>55</v>
      </c>
      <c r="H72" s="144">
        <v>64</v>
      </c>
      <c r="I72" s="145">
        <v>0</v>
      </c>
      <c r="J72" s="140">
        <f t="shared" si="5"/>
        <v>1134</v>
      </c>
    </row>
    <row r="73" spans="1:19">
      <c r="A73" s="160" t="s">
        <v>438</v>
      </c>
      <c r="B73" s="135">
        <v>11</v>
      </c>
      <c r="C73" s="136" t="s">
        <v>92</v>
      </c>
      <c r="D73" s="136" t="s">
        <v>86</v>
      </c>
      <c r="E73" s="136" t="s">
        <v>439</v>
      </c>
      <c r="F73" s="135">
        <v>1118</v>
      </c>
      <c r="G73" s="135">
        <v>41</v>
      </c>
      <c r="H73" s="144">
        <v>76</v>
      </c>
      <c r="I73" s="145">
        <v>0</v>
      </c>
      <c r="J73" s="140">
        <f t="shared" si="5"/>
        <v>1118</v>
      </c>
    </row>
    <row r="74" spans="1:19">
      <c r="A74" s="160" t="s">
        <v>438</v>
      </c>
      <c r="B74" s="146">
        <v>12</v>
      </c>
      <c r="C74" s="147" t="s">
        <v>89</v>
      </c>
      <c r="D74" s="147" t="s">
        <v>83</v>
      </c>
      <c r="E74" s="147" t="s">
        <v>387</v>
      </c>
      <c r="F74" s="146">
        <v>1115</v>
      </c>
      <c r="G74" s="146">
        <v>41</v>
      </c>
      <c r="H74" s="148">
        <v>74</v>
      </c>
      <c r="I74" s="139">
        <v>0</v>
      </c>
      <c r="J74" s="140">
        <f t="shared" si="5"/>
        <v>1115</v>
      </c>
    </row>
    <row r="75" spans="1:19">
      <c r="A75" s="160" t="s">
        <v>438</v>
      </c>
      <c r="B75" s="146">
        <v>13</v>
      </c>
      <c r="C75" s="147" t="s">
        <v>88</v>
      </c>
      <c r="D75" s="147" t="s">
        <v>82</v>
      </c>
      <c r="E75" s="147" t="s">
        <v>387</v>
      </c>
      <c r="F75" s="146">
        <v>1070</v>
      </c>
      <c r="G75" s="146">
        <v>19</v>
      </c>
      <c r="H75" s="148">
        <v>82</v>
      </c>
      <c r="I75" s="139">
        <v>0</v>
      </c>
      <c r="J75" s="140">
        <f t="shared" si="5"/>
        <v>1070</v>
      </c>
    </row>
    <row r="76" spans="1:19">
      <c r="A76" s="160" t="s">
        <v>438</v>
      </c>
      <c r="B76" s="146">
        <v>14</v>
      </c>
      <c r="C76" s="147" t="s">
        <v>443</v>
      </c>
      <c r="D76" s="147" t="s">
        <v>444</v>
      </c>
      <c r="E76" s="147" t="s">
        <v>418</v>
      </c>
      <c r="F76" s="146">
        <v>935</v>
      </c>
      <c r="G76" s="146">
        <v>8</v>
      </c>
      <c r="H76" s="148">
        <v>43</v>
      </c>
      <c r="I76" s="139">
        <v>0</v>
      </c>
      <c r="J76" s="140">
        <f t="shared" si="5"/>
        <v>935</v>
      </c>
    </row>
    <row r="77" spans="1:19">
      <c r="A77" s="160" t="s">
        <v>438</v>
      </c>
      <c r="B77" s="146">
        <v>15</v>
      </c>
      <c r="C77" s="147" t="s">
        <v>445</v>
      </c>
      <c r="D77" s="147" t="s">
        <v>446</v>
      </c>
      <c r="E77" s="147" t="s">
        <v>395</v>
      </c>
      <c r="F77" s="146">
        <v>906</v>
      </c>
      <c r="G77" s="146">
        <v>8</v>
      </c>
      <c r="H77" s="148">
        <v>38</v>
      </c>
      <c r="I77" s="139">
        <v>0</v>
      </c>
      <c r="J77" s="140">
        <f t="shared" si="5"/>
        <v>906</v>
      </c>
      <c r="L77" s="151"/>
      <c r="M77" s="151"/>
      <c r="N77" s="151"/>
      <c r="O77" s="151"/>
      <c r="P77" s="151"/>
      <c r="Q77" s="151"/>
      <c r="R77" s="151"/>
      <c r="S77" s="151"/>
    </row>
    <row r="78" spans="1:19" ht="15.75">
      <c r="A78" s="160" t="s">
        <v>438</v>
      </c>
      <c r="B78" s="146">
        <v>16</v>
      </c>
      <c r="C78" s="147" t="s">
        <v>22</v>
      </c>
      <c r="D78" s="147" t="s">
        <v>80</v>
      </c>
      <c r="E78" s="147" t="s">
        <v>94</v>
      </c>
      <c r="F78" s="146">
        <v>0</v>
      </c>
      <c r="G78" s="146">
        <v>0</v>
      </c>
      <c r="H78" s="148">
        <v>0</v>
      </c>
      <c r="I78" s="139">
        <v>666</v>
      </c>
      <c r="J78" s="140">
        <f t="shared" ref="J78" si="6">SUM(F78+I78)</f>
        <v>666</v>
      </c>
      <c r="L78" s="152"/>
      <c r="M78" s="152"/>
      <c r="N78" s="152"/>
      <c r="O78" s="153"/>
      <c r="P78" s="153"/>
      <c r="Q78" s="153"/>
      <c r="R78" s="154"/>
      <c r="S78" s="151"/>
    </row>
    <row r="79" spans="1:19" ht="15.75">
      <c r="A79" s="160" t="s">
        <v>438</v>
      </c>
      <c r="B79" s="146">
        <v>17</v>
      </c>
      <c r="C79" s="147" t="s">
        <v>479</v>
      </c>
      <c r="D79" s="147" t="s">
        <v>187</v>
      </c>
      <c r="E79" s="147" t="s">
        <v>477</v>
      </c>
      <c r="F79" s="146">
        <v>0</v>
      </c>
      <c r="G79" s="146">
        <v>0</v>
      </c>
      <c r="H79" s="148">
        <v>0</v>
      </c>
      <c r="I79" s="139">
        <v>642</v>
      </c>
      <c r="J79" s="140">
        <f t="shared" ref="J79:J82" si="7">SUM(F79+I79)</f>
        <v>642</v>
      </c>
      <c r="L79" s="152"/>
      <c r="M79" s="152"/>
      <c r="N79" s="152"/>
      <c r="O79" s="153"/>
      <c r="P79" s="153"/>
      <c r="Q79" s="153"/>
      <c r="R79" s="154"/>
      <c r="S79" s="151"/>
    </row>
    <row r="80" spans="1:19" ht="15.75">
      <c r="A80" s="160" t="s">
        <v>438</v>
      </c>
      <c r="B80" s="146">
        <v>18</v>
      </c>
      <c r="C80" s="147" t="s">
        <v>195</v>
      </c>
      <c r="D80" s="147" t="s">
        <v>196</v>
      </c>
      <c r="E80" s="147" t="s">
        <v>132</v>
      </c>
      <c r="F80" s="146">
        <v>0</v>
      </c>
      <c r="G80" s="146">
        <v>0</v>
      </c>
      <c r="H80" s="148">
        <v>0</v>
      </c>
      <c r="I80" s="139">
        <v>617</v>
      </c>
      <c r="J80" s="140">
        <f t="shared" si="7"/>
        <v>617</v>
      </c>
      <c r="L80" s="152"/>
      <c r="M80" s="152"/>
      <c r="N80" s="152"/>
      <c r="O80" s="153"/>
      <c r="P80" s="153"/>
      <c r="Q80" s="153"/>
      <c r="R80" s="154"/>
      <c r="S80" s="151"/>
    </row>
    <row r="81" spans="1:19" ht="15.75">
      <c r="A81" s="160" t="s">
        <v>438</v>
      </c>
      <c r="B81" s="146">
        <v>19</v>
      </c>
      <c r="C81" s="147" t="s">
        <v>22</v>
      </c>
      <c r="D81" s="147" t="s">
        <v>105</v>
      </c>
      <c r="E81" s="147" t="s">
        <v>94</v>
      </c>
      <c r="F81" s="146">
        <v>0</v>
      </c>
      <c r="G81" s="146">
        <v>0</v>
      </c>
      <c r="H81" s="148">
        <v>0</v>
      </c>
      <c r="I81" s="139">
        <v>593</v>
      </c>
      <c r="J81" s="140">
        <f t="shared" si="7"/>
        <v>593</v>
      </c>
      <c r="L81" s="152"/>
      <c r="M81" s="152"/>
      <c r="N81" s="152"/>
      <c r="O81" s="153"/>
      <c r="P81" s="153"/>
      <c r="Q81" s="153"/>
      <c r="R81" s="154"/>
      <c r="S81" s="151"/>
    </row>
    <row r="82" spans="1:19" ht="15.75">
      <c r="A82" s="160" t="s">
        <v>438</v>
      </c>
      <c r="B82" s="146">
        <v>20</v>
      </c>
      <c r="C82" s="147" t="s">
        <v>480</v>
      </c>
      <c r="D82" s="147" t="s">
        <v>200</v>
      </c>
      <c r="E82" s="147" t="s">
        <v>481</v>
      </c>
      <c r="F82" s="146">
        <v>0</v>
      </c>
      <c r="G82" s="146">
        <v>0</v>
      </c>
      <c r="H82" s="148">
        <v>0</v>
      </c>
      <c r="I82" s="139">
        <v>512</v>
      </c>
      <c r="J82" s="140">
        <f t="shared" si="7"/>
        <v>512</v>
      </c>
      <c r="L82" s="152"/>
      <c r="M82" s="152"/>
      <c r="N82" s="152"/>
      <c r="O82" s="153"/>
      <c r="P82" s="153"/>
      <c r="Q82" s="153"/>
      <c r="R82" s="154"/>
      <c r="S82" s="151"/>
    </row>
    <row r="83" spans="1:19" ht="21">
      <c r="L83" s="155"/>
      <c r="M83" s="155"/>
      <c r="N83" s="155"/>
      <c r="O83" s="156"/>
      <c r="P83" s="156"/>
      <c r="Q83" s="156"/>
      <c r="R83" s="157"/>
      <c r="S83" s="151"/>
    </row>
    <row r="84" spans="1:19" ht="21" customHeight="1">
      <c r="A84" s="150" t="s">
        <v>376</v>
      </c>
      <c r="B84" s="124" t="s">
        <v>0</v>
      </c>
      <c r="C84" s="123" t="s">
        <v>3</v>
      </c>
      <c r="D84" s="123" t="s">
        <v>4</v>
      </c>
      <c r="E84" s="123" t="s">
        <v>377</v>
      </c>
      <c r="F84" s="124" t="s">
        <v>405</v>
      </c>
      <c r="G84" s="124" t="s">
        <v>379</v>
      </c>
      <c r="H84" s="142" t="s">
        <v>380</v>
      </c>
      <c r="I84" s="127" t="s">
        <v>381</v>
      </c>
      <c r="J84" s="128" t="s">
        <v>382</v>
      </c>
      <c r="L84" s="152"/>
      <c r="M84" s="152"/>
      <c r="N84" s="152"/>
      <c r="O84" s="153"/>
      <c r="P84" s="153"/>
      <c r="Q84" s="153"/>
      <c r="R84" s="154"/>
      <c r="S84" s="151"/>
    </row>
    <row r="85" spans="1:19" ht="15.75">
      <c r="A85" s="160" t="s">
        <v>447</v>
      </c>
      <c r="B85" s="129">
        <v>1</v>
      </c>
      <c r="C85" s="130" t="s">
        <v>101</v>
      </c>
      <c r="D85" s="130" t="s">
        <v>96</v>
      </c>
      <c r="E85" s="130" t="s">
        <v>384</v>
      </c>
      <c r="F85" s="129">
        <v>1165</v>
      </c>
      <c r="G85" s="129">
        <v>85</v>
      </c>
      <c r="H85" s="143">
        <v>35</v>
      </c>
      <c r="I85" s="133">
        <v>669</v>
      </c>
      <c r="J85" s="134">
        <f t="shared" ref="J85:J100" si="8">SUM(F85+I85)</f>
        <v>1834</v>
      </c>
      <c r="L85" s="152"/>
      <c r="M85" s="152"/>
      <c r="N85" s="152"/>
      <c r="O85" s="153"/>
      <c r="P85" s="153"/>
      <c r="Q85" s="153"/>
      <c r="R85" s="154"/>
      <c r="S85" s="151"/>
    </row>
    <row r="86" spans="1:19" ht="15.75">
      <c r="A86" s="160" t="s">
        <v>447</v>
      </c>
      <c r="B86" s="129">
        <v>2</v>
      </c>
      <c r="C86" s="130" t="s">
        <v>201</v>
      </c>
      <c r="D86" s="130" t="s">
        <v>202</v>
      </c>
      <c r="E86" s="130" t="s">
        <v>384</v>
      </c>
      <c r="F86" s="129">
        <v>1138</v>
      </c>
      <c r="G86" s="129">
        <v>58</v>
      </c>
      <c r="H86" s="143">
        <v>62</v>
      </c>
      <c r="I86" s="133">
        <v>671</v>
      </c>
      <c r="J86" s="134">
        <f t="shared" si="8"/>
        <v>1809</v>
      </c>
      <c r="L86" s="152"/>
      <c r="M86" s="152"/>
      <c r="N86" s="152"/>
      <c r="O86" s="153"/>
      <c r="P86" s="153"/>
      <c r="Q86" s="153"/>
      <c r="R86" s="154"/>
      <c r="S86" s="151"/>
    </row>
    <row r="87" spans="1:19" ht="15.75">
      <c r="A87" s="160" t="s">
        <v>447</v>
      </c>
      <c r="B87" s="129">
        <v>3</v>
      </c>
      <c r="C87" s="130" t="s">
        <v>203</v>
      </c>
      <c r="D87" s="130" t="s">
        <v>204</v>
      </c>
      <c r="E87" s="130" t="s">
        <v>384</v>
      </c>
      <c r="F87" s="129">
        <v>1138</v>
      </c>
      <c r="G87" s="129">
        <v>58</v>
      </c>
      <c r="H87" s="143">
        <v>62</v>
      </c>
      <c r="I87" s="133">
        <v>645</v>
      </c>
      <c r="J87" s="134">
        <f t="shared" si="8"/>
        <v>1783</v>
      </c>
      <c r="L87" s="152"/>
      <c r="M87" s="152"/>
      <c r="N87" s="152"/>
      <c r="O87" s="153"/>
      <c r="P87" s="153"/>
      <c r="Q87" s="153"/>
      <c r="R87" s="154"/>
      <c r="S87" s="151"/>
    </row>
    <row r="88" spans="1:19" ht="15.75">
      <c r="A88" s="160" t="s">
        <v>447</v>
      </c>
      <c r="B88" s="135">
        <v>4</v>
      </c>
      <c r="C88" s="147" t="s">
        <v>205</v>
      </c>
      <c r="D88" s="147" t="s">
        <v>206</v>
      </c>
      <c r="E88" s="147" t="s">
        <v>387</v>
      </c>
      <c r="F88" s="146">
        <v>1087</v>
      </c>
      <c r="G88" s="146">
        <v>25</v>
      </c>
      <c r="H88" s="148">
        <v>79</v>
      </c>
      <c r="I88" s="139">
        <v>639</v>
      </c>
      <c r="J88" s="140">
        <f t="shared" si="8"/>
        <v>1726</v>
      </c>
      <c r="L88" s="152"/>
      <c r="M88" s="152"/>
      <c r="N88" s="152"/>
      <c r="O88" s="153"/>
      <c r="P88" s="153"/>
      <c r="Q88" s="153"/>
      <c r="R88" s="154"/>
      <c r="S88" s="151"/>
    </row>
    <row r="89" spans="1:19" ht="15.75">
      <c r="A89" s="160" t="s">
        <v>447</v>
      </c>
      <c r="B89" s="135">
        <v>5</v>
      </c>
      <c r="C89" s="136" t="s">
        <v>17</v>
      </c>
      <c r="D89" s="136" t="s">
        <v>21</v>
      </c>
      <c r="E89" s="136" t="s">
        <v>384</v>
      </c>
      <c r="F89" s="135">
        <v>1107</v>
      </c>
      <c r="G89" s="135">
        <v>37</v>
      </c>
      <c r="H89" s="144">
        <v>73</v>
      </c>
      <c r="I89" s="145">
        <v>594</v>
      </c>
      <c r="J89" s="140">
        <f t="shared" si="8"/>
        <v>1701</v>
      </c>
      <c r="L89" s="152"/>
      <c r="M89" s="152"/>
      <c r="N89" s="152"/>
      <c r="O89" s="153"/>
      <c r="P89" s="153"/>
      <c r="Q89" s="153"/>
      <c r="R89" s="154"/>
      <c r="S89" s="151"/>
    </row>
    <row r="90" spans="1:19" ht="15.75">
      <c r="A90" s="160" t="s">
        <v>447</v>
      </c>
      <c r="B90" s="146">
        <v>6</v>
      </c>
      <c r="C90" s="147" t="s">
        <v>100</v>
      </c>
      <c r="D90" s="147" t="s">
        <v>95</v>
      </c>
      <c r="E90" s="147" t="s">
        <v>386</v>
      </c>
      <c r="F90" s="146">
        <v>1092</v>
      </c>
      <c r="G90" s="146">
        <v>31</v>
      </c>
      <c r="H90" s="148">
        <v>80</v>
      </c>
      <c r="I90" s="139">
        <v>579</v>
      </c>
      <c r="J90" s="140">
        <f t="shared" si="8"/>
        <v>1671</v>
      </c>
      <c r="L90" s="152"/>
      <c r="M90" s="152"/>
      <c r="N90" s="152"/>
      <c r="O90" s="153"/>
      <c r="P90" s="153"/>
      <c r="Q90" s="153"/>
      <c r="R90" s="154"/>
      <c r="S90" s="151"/>
    </row>
    <row r="91" spans="1:19" ht="15.75">
      <c r="A91" s="160" t="s">
        <v>447</v>
      </c>
      <c r="B91" s="146">
        <v>7</v>
      </c>
      <c r="C91" s="147" t="s">
        <v>18</v>
      </c>
      <c r="D91" s="147" t="s">
        <v>12</v>
      </c>
      <c r="E91" s="147" t="s">
        <v>384</v>
      </c>
      <c r="F91" s="146">
        <v>1067</v>
      </c>
      <c r="G91" s="146">
        <v>18</v>
      </c>
      <c r="H91" s="148">
        <v>81</v>
      </c>
      <c r="I91" s="139">
        <v>596</v>
      </c>
      <c r="J91" s="140">
        <f t="shared" si="8"/>
        <v>1663</v>
      </c>
      <c r="L91" s="152"/>
      <c r="M91" s="152"/>
      <c r="N91" s="152"/>
      <c r="O91" s="153"/>
      <c r="P91" s="153"/>
      <c r="Q91" s="153"/>
      <c r="R91" s="154"/>
      <c r="S91" s="151"/>
    </row>
    <row r="92" spans="1:19" ht="15.75">
      <c r="A92" s="160" t="s">
        <v>447</v>
      </c>
      <c r="B92" s="146">
        <v>8</v>
      </c>
      <c r="C92" s="147" t="s">
        <v>102</v>
      </c>
      <c r="D92" s="147" t="s">
        <v>12</v>
      </c>
      <c r="E92" s="147" t="s">
        <v>384</v>
      </c>
      <c r="F92" s="146">
        <v>1093</v>
      </c>
      <c r="G92" s="146">
        <v>29</v>
      </c>
      <c r="H92" s="148">
        <v>75</v>
      </c>
      <c r="I92" s="139">
        <v>549</v>
      </c>
      <c r="J92" s="140">
        <f t="shared" si="8"/>
        <v>1642</v>
      </c>
      <c r="L92" s="152"/>
      <c r="M92" s="152"/>
      <c r="N92" s="152"/>
      <c r="O92" s="153"/>
      <c r="P92" s="153"/>
      <c r="Q92" s="153"/>
      <c r="R92" s="154"/>
      <c r="S92" s="151"/>
    </row>
    <row r="93" spans="1:19" ht="15.75">
      <c r="A93" s="160" t="s">
        <v>447</v>
      </c>
      <c r="B93" s="146">
        <v>9</v>
      </c>
      <c r="C93" s="147" t="s">
        <v>103</v>
      </c>
      <c r="D93" s="147" t="s">
        <v>98</v>
      </c>
      <c r="E93" s="147" t="s">
        <v>387</v>
      </c>
      <c r="F93" s="146">
        <v>1081</v>
      </c>
      <c r="G93" s="146">
        <v>23</v>
      </c>
      <c r="H93" s="148">
        <v>79</v>
      </c>
      <c r="I93" s="139">
        <v>501</v>
      </c>
      <c r="J93" s="140">
        <f t="shared" si="8"/>
        <v>1582</v>
      </c>
      <c r="L93" s="152"/>
      <c r="M93" s="152"/>
      <c r="N93" s="152"/>
      <c r="O93" s="153"/>
      <c r="P93" s="153"/>
      <c r="Q93" s="153"/>
      <c r="R93" s="154"/>
      <c r="S93" s="151"/>
    </row>
    <row r="94" spans="1:19" ht="15.75">
      <c r="A94" s="160" t="s">
        <v>447</v>
      </c>
      <c r="B94" s="146">
        <v>10</v>
      </c>
      <c r="C94" s="147" t="s">
        <v>118</v>
      </c>
      <c r="D94" s="147" t="s">
        <v>114</v>
      </c>
      <c r="E94" s="147" t="s">
        <v>386</v>
      </c>
      <c r="F94" s="146">
        <v>1037</v>
      </c>
      <c r="G94" s="146">
        <v>18</v>
      </c>
      <c r="H94" s="148">
        <v>67</v>
      </c>
      <c r="I94" s="139">
        <v>515</v>
      </c>
      <c r="J94" s="140">
        <f t="shared" si="8"/>
        <v>1552</v>
      </c>
      <c r="L94" s="152"/>
      <c r="M94" s="152"/>
      <c r="N94" s="152"/>
      <c r="O94" s="153"/>
      <c r="P94" s="153"/>
      <c r="Q94" s="153"/>
      <c r="R94" s="154"/>
      <c r="S94" s="151"/>
    </row>
    <row r="95" spans="1:19" ht="15.75">
      <c r="A95" s="160" t="s">
        <v>447</v>
      </c>
      <c r="B95" s="146">
        <v>11</v>
      </c>
      <c r="C95" s="147" t="s">
        <v>207</v>
      </c>
      <c r="D95" s="147" t="s">
        <v>208</v>
      </c>
      <c r="E95" s="147" t="s">
        <v>388</v>
      </c>
      <c r="F95" s="146">
        <v>832</v>
      </c>
      <c r="G95" s="146">
        <v>7</v>
      </c>
      <c r="H95" s="148">
        <v>37</v>
      </c>
      <c r="I95" s="139">
        <v>462</v>
      </c>
      <c r="J95" s="140">
        <f t="shared" si="8"/>
        <v>1294</v>
      </c>
      <c r="L95" s="152"/>
      <c r="M95" s="152"/>
      <c r="N95" s="152"/>
      <c r="O95" s="153"/>
      <c r="P95" s="153"/>
      <c r="Q95" s="153"/>
      <c r="R95" s="154"/>
      <c r="S95" s="151"/>
    </row>
    <row r="96" spans="1:19" ht="15.75">
      <c r="A96" s="160" t="s">
        <v>447</v>
      </c>
      <c r="B96" s="146">
        <v>12</v>
      </c>
      <c r="C96" s="136" t="s">
        <v>104</v>
      </c>
      <c r="D96" s="136" t="s">
        <v>99</v>
      </c>
      <c r="E96" s="136" t="s">
        <v>132</v>
      </c>
      <c r="F96" s="135">
        <v>1098</v>
      </c>
      <c r="G96" s="135">
        <v>28</v>
      </c>
      <c r="H96" s="144">
        <v>83</v>
      </c>
      <c r="I96" s="139">
        <v>0</v>
      </c>
      <c r="J96" s="140">
        <f t="shared" si="8"/>
        <v>1098</v>
      </c>
      <c r="L96" s="152"/>
      <c r="M96" s="152"/>
      <c r="N96" s="152"/>
      <c r="O96" s="153"/>
      <c r="P96" s="153"/>
      <c r="Q96" s="153"/>
      <c r="R96" s="154"/>
      <c r="S96" s="151"/>
    </row>
    <row r="97" spans="1:18" ht="15.75">
      <c r="A97" s="160" t="s">
        <v>447</v>
      </c>
      <c r="B97" s="146">
        <v>13</v>
      </c>
      <c r="C97" s="147" t="s">
        <v>67</v>
      </c>
      <c r="D97" s="147" t="s">
        <v>97</v>
      </c>
      <c r="E97" s="147" t="s">
        <v>384</v>
      </c>
      <c r="F97" s="146">
        <v>1085</v>
      </c>
      <c r="G97" s="146">
        <v>22</v>
      </c>
      <c r="H97" s="148">
        <v>83</v>
      </c>
      <c r="I97" s="139">
        <v>0</v>
      </c>
      <c r="J97" s="140">
        <f t="shared" si="8"/>
        <v>1085</v>
      </c>
      <c r="L97" s="152"/>
      <c r="M97" s="152"/>
      <c r="N97" s="152"/>
      <c r="O97" s="153"/>
      <c r="P97" s="153"/>
      <c r="Q97" s="153"/>
      <c r="R97" s="154"/>
    </row>
    <row r="98" spans="1:18" ht="15.75">
      <c r="A98" s="160" t="s">
        <v>447</v>
      </c>
      <c r="B98" s="146">
        <v>14</v>
      </c>
      <c r="C98" s="147" t="s">
        <v>448</v>
      </c>
      <c r="D98" s="147" t="s">
        <v>449</v>
      </c>
      <c r="E98" s="147" t="s">
        <v>439</v>
      </c>
      <c r="F98" s="146">
        <v>1053</v>
      </c>
      <c r="G98" s="146">
        <v>12</v>
      </c>
      <c r="H98" s="148">
        <v>80</v>
      </c>
      <c r="I98" s="139">
        <v>0</v>
      </c>
      <c r="J98" s="140">
        <f t="shared" si="8"/>
        <v>1053</v>
      </c>
      <c r="L98" s="152"/>
      <c r="M98" s="152"/>
      <c r="N98" s="152"/>
      <c r="O98" s="153"/>
      <c r="P98" s="153"/>
      <c r="Q98" s="153"/>
      <c r="R98" s="154"/>
    </row>
    <row r="99" spans="1:18" ht="15.75">
      <c r="A99" s="160" t="s">
        <v>447</v>
      </c>
      <c r="B99" s="146">
        <v>15</v>
      </c>
      <c r="C99" s="147" t="s">
        <v>227</v>
      </c>
      <c r="D99" s="147" t="s">
        <v>450</v>
      </c>
      <c r="E99" s="147" t="s">
        <v>418</v>
      </c>
      <c r="F99" s="146">
        <v>913</v>
      </c>
      <c r="G99" s="146">
        <v>6</v>
      </c>
      <c r="H99" s="148">
        <v>53</v>
      </c>
      <c r="I99" s="139">
        <v>0</v>
      </c>
      <c r="J99" s="140">
        <f t="shared" si="8"/>
        <v>913</v>
      </c>
      <c r="L99" s="152"/>
      <c r="M99" s="152"/>
      <c r="N99" s="152"/>
      <c r="O99" s="153"/>
      <c r="P99" s="153"/>
      <c r="Q99" s="153"/>
      <c r="R99" s="154"/>
    </row>
    <row r="100" spans="1:18" ht="15.75">
      <c r="A100" s="160" t="s">
        <v>447</v>
      </c>
      <c r="B100" s="146">
        <v>16</v>
      </c>
      <c r="C100" s="147" t="s">
        <v>451</v>
      </c>
      <c r="D100" s="147" t="s">
        <v>452</v>
      </c>
      <c r="E100" s="147" t="s">
        <v>418</v>
      </c>
      <c r="F100" s="146">
        <v>403</v>
      </c>
      <c r="G100" s="146">
        <v>1</v>
      </c>
      <c r="H100" s="148">
        <v>2</v>
      </c>
      <c r="I100" s="139">
        <v>0</v>
      </c>
      <c r="J100" s="140">
        <f t="shared" si="8"/>
        <v>403</v>
      </c>
      <c r="L100" s="152"/>
      <c r="M100" s="152"/>
      <c r="N100" s="152"/>
      <c r="O100" s="153"/>
      <c r="P100" s="153"/>
      <c r="Q100" s="153"/>
      <c r="R100" s="154"/>
    </row>
    <row r="101" spans="1:18" ht="15.75">
      <c r="L101" s="152"/>
      <c r="M101" s="152"/>
      <c r="N101" s="152"/>
      <c r="O101" s="153"/>
      <c r="P101" s="153"/>
      <c r="Q101" s="153"/>
      <c r="R101" s="154"/>
    </row>
    <row r="102" spans="1:18" ht="15.75">
      <c r="A102" s="150" t="s">
        <v>376</v>
      </c>
      <c r="B102" s="124" t="s">
        <v>0</v>
      </c>
      <c r="C102" s="123" t="s">
        <v>3</v>
      </c>
      <c r="D102" s="123" t="s">
        <v>4</v>
      </c>
      <c r="E102" s="123" t="s">
        <v>377</v>
      </c>
      <c r="F102" s="124" t="s">
        <v>405</v>
      </c>
      <c r="G102" s="124" t="s">
        <v>379</v>
      </c>
      <c r="H102" s="142" t="s">
        <v>380</v>
      </c>
      <c r="I102" s="127" t="s">
        <v>381</v>
      </c>
      <c r="J102" s="128" t="s">
        <v>382</v>
      </c>
      <c r="K102" s="120"/>
      <c r="L102" s="152"/>
      <c r="M102" s="152"/>
      <c r="N102" s="152"/>
      <c r="O102" s="153"/>
      <c r="P102" s="153"/>
      <c r="Q102" s="153"/>
      <c r="R102" s="154"/>
    </row>
    <row r="103" spans="1:18" ht="15.75" customHeight="1">
      <c r="A103" s="160" t="s">
        <v>453</v>
      </c>
      <c r="B103" s="129">
        <v>1</v>
      </c>
      <c r="C103" s="130" t="s">
        <v>123</v>
      </c>
      <c r="D103" s="130" t="s">
        <v>121</v>
      </c>
      <c r="E103" s="130" t="s">
        <v>387</v>
      </c>
      <c r="F103" s="129">
        <v>724</v>
      </c>
      <c r="G103" s="129">
        <v>6</v>
      </c>
      <c r="H103" s="143">
        <v>15</v>
      </c>
      <c r="I103" s="133">
        <v>381</v>
      </c>
      <c r="J103" s="134">
        <f t="shared" ref="J103:J110" si="9">SUM(F103+I103)</f>
        <v>1105</v>
      </c>
      <c r="L103" s="158"/>
      <c r="M103" s="158"/>
      <c r="N103" s="158"/>
      <c r="O103" s="158"/>
      <c r="P103" s="158"/>
      <c r="Q103" s="158"/>
      <c r="R103" s="158"/>
    </row>
    <row r="104" spans="1:18" ht="15.75" customHeight="1">
      <c r="A104" s="160" t="s">
        <v>453</v>
      </c>
      <c r="B104" s="135">
        <v>2</v>
      </c>
      <c r="C104" s="136" t="s">
        <v>225</v>
      </c>
      <c r="D104" s="136" t="s">
        <v>226</v>
      </c>
      <c r="E104" s="136" t="s">
        <v>387</v>
      </c>
      <c r="F104" s="135">
        <v>529</v>
      </c>
      <c r="G104" s="135">
        <v>2</v>
      </c>
      <c r="H104" s="144">
        <v>5</v>
      </c>
      <c r="I104" s="145">
        <v>404</v>
      </c>
      <c r="J104" s="140">
        <f t="shared" si="9"/>
        <v>933</v>
      </c>
      <c r="L104" s="159"/>
      <c r="M104" s="159"/>
      <c r="N104" s="159"/>
      <c r="O104" s="159"/>
      <c r="P104" s="159"/>
      <c r="Q104" s="159"/>
      <c r="R104" s="159"/>
    </row>
    <row r="105" spans="1:18" ht="15.75">
      <c r="A105" s="160" t="s">
        <v>453</v>
      </c>
      <c r="B105" s="135">
        <v>3</v>
      </c>
      <c r="C105" s="136" t="s">
        <v>124</v>
      </c>
      <c r="D105" s="136" t="s">
        <v>122</v>
      </c>
      <c r="E105" s="136" t="s">
        <v>439</v>
      </c>
      <c r="F105" s="135">
        <v>680</v>
      </c>
      <c r="G105" s="135">
        <v>7</v>
      </c>
      <c r="H105" s="144">
        <v>14</v>
      </c>
      <c r="I105" s="145">
        <v>173</v>
      </c>
      <c r="J105" s="140">
        <f t="shared" si="9"/>
        <v>853</v>
      </c>
      <c r="L105" s="152"/>
      <c r="M105" s="152"/>
      <c r="N105" s="152"/>
      <c r="O105" s="153"/>
      <c r="P105" s="153"/>
      <c r="Q105" s="153"/>
      <c r="R105" s="154"/>
    </row>
    <row r="106" spans="1:18">
      <c r="A106" s="160" t="s">
        <v>453</v>
      </c>
      <c r="B106" s="135">
        <v>4</v>
      </c>
      <c r="C106" s="136" t="s">
        <v>186</v>
      </c>
      <c r="D106" s="136" t="s">
        <v>224</v>
      </c>
      <c r="E106" s="136" t="s">
        <v>477</v>
      </c>
      <c r="F106" s="135">
        <v>0</v>
      </c>
      <c r="G106" s="135">
        <v>0</v>
      </c>
      <c r="H106" s="144">
        <v>0</v>
      </c>
      <c r="I106" s="145">
        <v>534</v>
      </c>
      <c r="J106" s="140">
        <f t="shared" si="9"/>
        <v>534</v>
      </c>
      <c r="L106" s="151"/>
      <c r="M106" s="151"/>
      <c r="N106" s="151"/>
      <c r="O106" s="151"/>
      <c r="P106" s="151"/>
      <c r="Q106" s="151"/>
      <c r="R106" s="151"/>
    </row>
    <row r="107" spans="1:18">
      <c r="A107" s="160" t="s">
        <v>453</v>
      </c>
      <c r="B107" s="146">
        <v>4</v>
      </c>
      <c r="C107" s="147" t="s">
        <v>23</v>
      </c>
      <c r="D107" s="147" t="s">
        <v>454</v>
      </c>
      <c r="E107" s="147" t="s">
        <v>400</v>
      </c>
      <c r="F107" s="146">
        <v>484</v>
      </c>
      <c r="G107" s="146">
        <v>4</v>
      </c>
      <c r="H107" s="148">
        <v>3</v>
      </c>
      <c r="I107" s="139">
        <v>0</v>
      </c>
      <c r="J107" s="140">
        <f t="shared" si="9"/>
        <v>484</v>
      </c>
      <c r="L107" s="151"/>
      <c r="M107" s="151"/>
      <c r="N107" s="151"/>
      <c r="O107" s="151"/>
      <c r="P107" s="151"/>
      <c r="Q107" s="151"/>
      <c r="R107" s="151"/>
    </row>
    <row r="108" spans="1:18">
      <c r="A108" s="160" t="s">
        <v>453</v>
      </c>
      <c r="B108" s="146">
        <v>5</v>
      </c>
      <c r="C108" s="147" t="s">
        <v>455</v>
      </c>
      <c r="D108" s="147" t="s">
        <v>456</v>
      </c>
      <c r="E108" s="147" t="s">
        <v>395</v>
      </c>
      <c r="F108" s="146">
        <v>429</v>
      </c>
      <c r="G108" s="146">
        <v>2</v>
      </c>
      <c r="H108" s="148">
        <v>6</v>
      </c>
      <c r="I108" s="139">
        <v>0</v>
      </c>
      <c r="J108" s="140">
        <f t="shared" si="9"/>
        <v>429</v>
      </c>
      <c r="L108" s="151"/>
      <c r="M108" s="151"/>
      <c r="N108" s="151"/>
      <c r="O108" s="151"/>
      <c r="P108" s="151"/>
      <c r="Q108" s="151"/>
      <c r="R108" s="151"/>
    </row>
    <row r="109" spans="1:18">
      <c r="A109" s="160" t="s">
        <v>453</v>
      </c>
      <c r="B109" s="146">
        <v>6</v>
      </c>
      <c r="C109" s="147" t="s">
        <v>24</v>
      </c>
      <c r="D109" s="147" t="s">
        <v>457</v>
      </c>
      <c r="E109" s="147" t="s">
        <v>418</v>
      </c>
      <c r="F109" s="146">
        <v>407</v>
      </c>
      <c r="G109" s="146">
        <v>1</v>
      </c>
      <c r="H109" s="148">
        <v>5</v>
      </c>
      <c r="I109" s="139">
        <v>0</v>
      </c>
      <c r="J109" s="140">
        <f t="shared" si="9"/>
        <v>407</v>
      </c>
      <c r="L109" s="151"/>
      <c r="M109" s="151"/>
      <c r="N109" s="151"/>
      <c r="O109" s="151"/>
      <c r="P109" s="151"/>
      <c r="Q109" s="151"/>
      <c r="R109" s="151"/>
    </row>
    <row r="110" spans="1:18">
      <c r="A110" s="160" t="s">
        <v>453</v>
      </c>
      <c r="B110" s="146">
        <v>7</v>
      </c>
      <c r="C110" s="147" t="s">
        <v>458</v>
      </c>
      <c r="D110" s="147" t="s">
        <v>459</v>
      </c>
      <c r="E110" s="147" t="s">
        <v>418</v>
      </c>
      <c r="F110" s="146">
        <v>345</v>
      </c>
      <c r="G110" s="146">
        <v>1</v>
      </c>
      <c r="H110" s="148">
        <v>1</v>
      </c>
      <c r="I110" s="139">
        <v>0</v>
      </c>
      <c r="J110" s="140">
        <f t="shared" si="9"/>
        <v>345</v>
      </c>
      <c r="L110" s="151"/>
      <c r="M110" s="151"/>
      <c r="N110" s="151"/>
      <c r="O110" s="151"/>
      <c r="P110" s="151"/>
      <c r="Q110" s="151"/>
      <c r="R110" s="151"/>
    </row>
    <row r="111" spans="1:18">
      <c r="A111" s="160" t="s">
        <v>453</v>
      </c>
      <c r="B111" s="146">
        <v>8</v>
      </c>
      <c r="C111" s="147" t="s">
        <v>227</v>
      </c>
      <c r="D111" s="147" t="s">
        <v>228</v>
      </c>
      <c r="E111" s="147" t="s">
        <v>385</v>
      </c>
      <c r="F111" s="146">
        <v>0</v>
      </c>
      <c r="G111" s="146">
        <v>0</v>
      </c>
      <c r="H111" s="148">
        <v>0</v>
      </c>
      <c r="I111" s="139">
        <v>245</v>
      </c>
      <c r="J111" s="140">
        <f t="shared" ref="J111" si="10">SUM(F111+I111)</f>
        <v>245</v>
      </c>
      <c r="L111" s="151"/>
      <c r="M111" s="151"/>
      <c r="N111" s="151"/>
      <c r="O111" s="151"/>
      <c r="P111" s="151"/>
      <c r="Q111" s="151"/>
      <c r="R111" s="151"/>
    </row>
    <row r="112" spans="1:18">
      <c r="L112" s="151"/>
      <c r="M112" s="151"/>
      <c r="N112" s="151"/>
      <c r="O112" s="151"/>
      <c r="P112" s="151"/>
      <c r="Q112" s="151"/>
      <c r="R112" s="151"/>
    </row>
    <row r="113" spans="1:18" ht="21" customHeight="1">
      <c r="A113" s="150" t="s">
        <v>376</v>
      </c>
      <c r="B113" s="124" t="s">
        <v>0</v>
      </c>
      <c r="C113" s="123" t="s">
        <v>3</v>
      </c>
      <c r="D113" s="123" t="s">
        <v>4</v>
      </c>
      <c r="E113" s="123" t="s">
        <v>377</v>
      </c>
      <c r="F113" s="124" t="s">
        <v>405</v>
      </c>
      <c r="G113" s="124" t="s">
        <v>379</v>
      </c>
      <c r="H113" s="142" t="s">
        <v>380</v>
      </c>
      <c r="I113" s="127" t="s">
        <v>381</v>
      </c>
      <c r="J113" s="128" t="s">
        <v>382</v>
      </c>
      <c r="L113" s="152"/>
      <c r="M113" s="152"/>
      <c r="N113" s="152"/>
      <c r="O113" s="153"/>
      <c r="P113" s="153"/>
      <c r="Q113" s="153"/>
      <c r="R113" s="154"/>
    </row>
    <row r="114" spans="1:18" ht="15.75">
      <c r="A114" s="160" t="s">
        <v>460</v>
      </c>
      <c r="B114" s="129">
        <v>1</v>
      </c>
      <c r="C114" s="130" t="s">
        <v>229</v>
      </c>
      <c r="D114" s="130" t="s">
        <v>230</v>
      </c>
      <c r="E114" s="130" t="s">
        <v>385</v>
      </c>
      <c r="F114" s="129">
        <v>813</v>
      </c>
      <c r="G114" s="129">
        <v>13</v>
      </c>
      <c r="H114" s="143">
        <v>13</v>
      </c>
      <c r="I114" s="133">
        <v>390</v>
      </c>
      <c r="J114" s="134">
        <f t="shared" ref="J114:J124" si="11">SUM(F114+I114)</f>
        <v>1203</v>
      </c>
      <c r="L114" s="152"/>
      <c r="M114" s="152"/>
      <c r="N114" s="152"/>
      <c r="O114" s="153"/>
      <c r="P114" s="153"/>
      <c r="Q114" s="153"/>
      <c r="R114" s="154"/>
    </row>
    <row r="115" spans="1:18" ht="15.75">
      <c r="A115" s="160" t="s">
        <v>460</v>
      </c>
      <c r="B115" s="129">
        <v>2</v>
      </c>
      <c r="C115" s="130" t="s">
        <v>130</v>
      </c>
      <c r="D115" s="130" t="s">
        <v>126</v>
      </c>
      <c r="E115" s="130" t="s">
        <v>387</v>
      </c>
      <c r="F115" s="129">
        <v>671</v>
      </c>
      <c r="G115" s="129">
        <v>5</v>
      </c>
      <c r="H115" s="143">
        <v>8</v>
      </c>
      <c r="I115" s="133">
        <v>330</v>
      </c>
      <c r="J115" s="134">
        <f t="shared" si="11"/>
        <v>1001</v>
      </c>
      <c r="L115" s="152"/>
      <c r="M115" s="152"/>
      <c r="N115" s="152"/>
      <c r="O115" s="153"/>
      <c r="P115" s="153"/>
      <c r="Q115" s="153"/>
      <c r="R115" s="154"/>
    </row>
    <row r="116" spans="1:18" ht="15.75" customHeight="1">
      <c r="A116" s="160" t="s">
        <v>460</v>
      </c>
      <c r="B116" s="135">
        <v>3</v>
      </c>
      <c r="C116" s="147" t="s">
        <v>235</v>
      </c>
      <c r="D116" s="147" t="s">
        <v>236</v>
      </c>
      <c r="E116" s="147" t="s">
        <v>385</v>
      </c>
      <c r="F116" s="146">
        <v>736</v>
      </c>
      <c r="G116" s="146">
        <v>8</v>
      </c>
      <c r="H116" s="148">
        <v>13</v>
      </c>
      <c r="I116" s="139">
        <v>228</v>
      </c>
      <c r="J116" s="140">
        <f t="shared" si="11"/>
        <v>964</v>
      </c>
      <c r="L116" s="155"/>
      <c r="M116" s="155"/>
      <c r="N116" s="155"/>
      <c r="O116" s="156"/>
      <c r="P116" s="156"/>
      <c r="Q116" s="156"/>
      <c r="R116" s="157"/>
    </row>
    <row r="117" spans="1:18" ht="15.75">
      <c r="A117" s="160" t="s">
        <v>460</v>
      </c>
      <c r="B117" s="146">
        <v>4</v>
      </c>
      <c r="C117" s="147" t="s">
        <v>233</v>
      </c>
      <c r="D117" s="147" t="s">
        <v>234</v>
      </c>
      <c r="E117" s="147" t="s">
        <v>385</v>
      </c>
      <c r="F117" s="146">
        <v>601</v>
      </c>
      <c r="G117" s="146">
        <v>5</v>
      </c>
      <c r="H117" s="148">
        <v>6</v>
      </c>
      <c r="I117" s="139">
        <v>347</v>
      </c>
      <c r="J117" s="140">
        <f t="shared" si="11"/>
        <v>948</v>
      </c>
      <c r="L117" s="152"/>
      <c r="M117" s="152"/>
      <c r="N117" s="152"/>
      <c r="O117" s="153"/>
      <c r="P117" s="153"/>
      <c r="Q117" s="153"/>
      <c r="R117" s="154"/>
    </row>
    <row r="118" spans="1:18" ht="15.75">
      <c r="A118" s="160" t="s">
        <v>460</v>
      </c>
      <c r="B118" s="146">
        <v>5</v>
      </c>
      <c r="C118" s="147" t="s">
        <v>102</v>
      </c>
      <c r="D118" s="147" t="s">
        <v>127</v>
      </c>
      <c r="E118" s="147" t="s">
        <v>387</v>
      </c>
      <c r="F118" s="146">
        <v>556</v>
      </c>
      <c r="G118" s="146">
        <v>8</v>
      </c>
      <c r="H118" s="148">
        <v>3</v>
      </c>
      <c r="I118" s="139">
        <v>377</v>
      </c>
      <c r="J118" s="140">
        <f t="shared" si="11"/>
        <v>933</v>
      </c>
      <c r="L118" s="152"/>
      <c r="M118" s="152"/>
      <c r="N118" s="152"/>
      <c r="O118" s="153"/>
      <c r="P118" s="153"/>
      <c r="Q118" s="153"/>
      <c r="R118" s="154"/>
    </row>
    <row r="119" spans="1:18" ht="15.75">
      <c r="A119" s="160" t="s">
        <v>460</v>
      </c>
      <c r="B119" s="146">
        <v>6</v>
      </c>
      <c r="C119" s="136" t="s">
        <v>19</v>
      </c>
      <c r="D119" s="136" t="s">
        <v>128</v>
      </c>
      <c r="E119" s="136" t="s">
        <v>132</v>
      </c>
      <c r="F119" s="135">
        <v>894</v>
      </c>
      <c r="G119" s="135">
        <v>10</v>
      </c>
      <c r="H119" s="144">
        <v>27</v>
      </c>
      <c r="I119" s="145">
        <v>0</v>
      </c>
      <c r="J119" s="140">
        <f t="shared" si="11"/>
        <v>894</v>
      </c>
      <c r="L119" s="152"/>
      <c r="M119" s="152"/>
      <c r="N119" s="152"/>
      <c r="O119" s="153"/>
      <c r="P119" s="153"/>
      <c r="Q119" s="153"/>
      <c r="R119" s="154"/>
    </row>
    <row r="120" spans="1:18" ht="15.75">
      <c r="A120" s="160" t="s">
        <v>460</v>
      </c>
      <c r="B120" s="146">
        <v>7</v>
      </c>
      <c r="C120" s="136" t="s">
        <v>129</v>
      </c>
      <c r="D120" s="136" t="s">
        <v>125</v>
      </c>
      <c r="E120" s="136" t="s">
        <v>387</v>
      </c>
      <c r="F120" s="135">
        <v>804</v>
      </c>
      <c r="G120" s="135">
        <v>8</v>
      </c>
      <c r="H120" s="144">
        <v>15</v>
      </c>
      <c r="I120" s="145">
        <v>0</v>
      </c>
      <c r="J120" s="140">
        <f t="shared" si="11"/>
        <v>804</v>
      </c>
      <c r="L120" s="152"/>
      <c r="M120" s="152"/>
      <c r="N120" s="152"/>
      <c r="O120" s="153"/>
      <c r="P120" s="153"/>
      <c r="Q120" s="153"/>
      <c r="R120" s="154"/>
    </row>
    <row r="121" spans="1:18" ht="15.75">
      <c r="A121" s="160" t="s">
        <v>460</v>
      </c>
      <c r="B121" s="146">
        <v>8</v>
      </c>
      <c r="C121" s="147" t="s">
        <v>424</v>
      </c>
      <c r="D121" s="147" t="s">
        <v>461</v>
      </c>
      <c r="E121" s="147" t="s">
        <v>400</v>
      </c>
      <c r="F121" s="146">
        <v>713</v>
      </c>
      <c r="G121" s="146">
        <v>5</v>
      </c>
      <c r="H121" s="148">
        <v>10</v>
      </c>
      <c r="I121" s="139">
        <v>0</v>
      </c>
      <c r="J121" s="140">
        <f t="shared" si="11"/>
        <v>713</v>
      </c>
      <c r="L121" s="152"/>
      <c r="M121" s="152"/>
      <c r="N121" s="152"/>
      <c r="O121" s="153"/>
      <c r="P121" s="153"/>
      <c r="Q121" s="153"/>
      <c r="R121" s="154"/>
    </row>
    <row r="122" spans="1:18" ht="15.75">
      <c r="A122" s="160" t="s">
        <v>460</v>
      </c>
      <c r="B122" s="146">
        <v>9</v>
      </c>
      <c r="C122" s="147" t="s">
        <v>462</v>
      </c>
      <c r="D122" s="147" t="s">
        <v>463</v>
      </c>
      <c r="E122" s="147" t="s">
        <v>400</v>
      </c>
      <c r="F122" s="146">
        <v>386</v>
      </c>
      <c r="G122" s="146">
        <v>1</v>
      </c>
      <c r="H122" s="148">
        <v>4</v>
      </c>
      <c r="I122" s="139">
        <v>0</v>
      </c>
      <c r="J122" s="140">
        <f t="shared" si="11"/>
        <v>386</v>
      </c>
      <c r="L122" s="152"/>
      <c r="M122" s="152"/>
      <c r="N122" s="152"/>
      <c r="O122" s="153"/>
      <c r="P122" s="153"/>
      <c r="Q122" s="153"/>
      <c r="R122" s="154"/>
    </row>
    <row r="123" spans="1:18" ht="15.75">
      <c r="A123" s="160" t="s">
        <v>460</v>
      </c>
      <c r="B123" s="146">
        <v>10</v>
      </c>
      <c r="C123" s="147" t="s">
        <v>72</v>
      </c>
      <c r="D123" s="147" t="s">
        <v>464</v>
      </c>
      <c r="E123" s="147" t="s">
        <v>418</v>
      </c>
      <c r="F123" s="146">
        <v>382</v>
      </c>
      <c r="G123" s="146">
        <v>4</v>
      </c>
      <c r="H123" s="148">
        <v>2</v>
      </c>
      <c r="I123" s="139">
        <v>0</v>
      </c>
      <c r="J123" s="140">
        <f t="shared" si="11"/>
        <v>382</v>
      </c>
      <c r="L123" s="152"/>
      <c r="M123" s="152"/>
      <c r="N123" s="152"/>
      <c r="O123" s="153"/>
      <c r="P123" s="153"/>
      <c r="Q123" s="153"/>
      <c r="R123" s="154"/>
    </row>
    <row r="124" spans="1:18" ht="15.75">
      <c r="A124" s="160" t="s">
        <v>460</v>
      </c>
      <c r="B124" s="146">
        <v>11</v>
      </c>
      <c r="C124" s="147" t="s">
        <v>465</v>
      </c>
      <c r="D124" s="147" t="s">
        <v>466</v>
      </c>
      <c r="E124" s="147" t="s">
        <v>400</v>
      </c>
      <c r="F124" s="146">
        <v>213</v>
      </c>
      <c r="G124" s="146">
        <v>0</v>
      </c>
      <c r="H124" s="148">
        <v>2</v>
      </c>
      <c r="I124" s="139">
        <v>0</v>
      </c>
      <c r="J124" s="140">
        <f t="shared" si="11"/>
        <v>213</v>
      </c>
      <c r="L124" s="152"/>
      <c r="M124" s="152"/>
      <c r="N124" s="152"/>
      <c r="O124" s="153"/>
      <c r="P124" s="153"/>
      <c r="Q124" s="153"/>
      <c r="R124" s="154"/>
    </row>
    <row r="125" spans="1:18" ht="15.75">
      <c r="A125" s="160" t="s">
        <v>460</v>
      </c>
      <c r="B125" s="146">
        <v>12</v>
      </c>
      <c r="C125" s="147" t="s">
        <v>476</v>
      </c>
      <c r="D125" s="147" t="s">
        <v>232</v>
      </c>
      <c r="E125" s="147" t="s">
        <v>155</v>
      </c>
      <c r="F125" s="146">
        <v>0</v>
      </c>
      <c r="G125" s="146">
        <v>0</v>
      </c>
      <c r="H125" s="148">
        <v>0</v>
      </c>
      <c r="I125" s="139">
        <v>93</v>
      </c>
      <c r="J125" s="140">
        <f t="shared" ref="J125" si="12">SUM(F125+I125)</f>
        <v>93</v>
      </c>
      <c r="L125" s="152"/>
      <c r="M125" s="152"/>
      <c r="N125" s="152"/>
      <c r="O125" s="153"/>
      <c r="P125" s="153"/>
      <c r="Q125" s="153"/>
      <c r="R125" s="154"/>
    </row>
    <row r="126" spans="1:18" ht="15.75">
      <c r="L126" s="152"/>
      <c r="M126" s="152"/>
      <c r="N126" s="152"/>
      <c r="O126" s="153"/>
      <c r="P126" s="153"/>
      <c r="Q126" s="153"/>
      <c r="R126" s="154"/>
    </row>
    <row r="127" spans="1:18" ht="21" customHeight="1">
      <c r="A127" s="150" t="s">
        <v>376</v>
      </c>
      <c r="B127" s="124" t="s">
        <v>0</v>
      </c>
      <c r="C127" s="123" t="s">
        <v>3</v>
      </c>
      <c r="D127" s="123" t="s">
        <v>4</v>
      </c>
      <c r="E127" s="123" t="s">
        <v>377</v>
      </c>
      <c r="F127" s="124" t="s">
        <v>405</v>
      </c>
      <c r="G127" s="124" t="s">
        <v>379</v>
      </c>
      <c r="H127" s="142" t="s">
        <v>380</v>
      </c>
      <c r="I127" s="127" t="s">
        <v>381</v>
      </c>
      <c r="J127" s="128" t="s">
        <v>382</v>
      </c>
      <c r="L127" s="152"/>
      <c r="M127" s="152"/>
      <c r="N127" s="152"/>
      <c r="O127" s="153"/>
      <c r="P127" s="153"/>
      <c r="Q127" s="153"/>
      <c r="R127" s="154"/>
    </row>
    <row r="128" spans="1:18" ht="15.75">
      <c r="A128" s="160" t="s">
        <v>467</v>
      </c>
      <c r="B128" s="129">
        <v>1</v>
      </c>
      <c r="C128" s="130" t="s">
        <v>210</v>
      </c>
      <c r="D128" s="130" t="s">
        <v>211</v>
      </c>
      <c r="E128" s="130" t="s">
        <v>439</v>
      </c>
      <c r="F128" s="129">
        <v>1183</v>
      </c>
      <c r="G128" s="129">
        <v>104</v>
      </c>
      <c r="H128" s="143">
        <v>15</v>
      </c>
      <c r="I128" s="133">
        <v>642</v>
      </c>
      <c r="J128" s="134">
        <f t="shared" ref="J128:J139" si="13">SUM(F128+I128)</f>
        <v>1825</v>
      </c>
      <c r="L128" s="152"/>
      <c r="M128" s="152"/>
      <c r="N128" s="152"/>
      <c r="O128" s="153"/>
      <c r="P128" s="153"/>
      <c r="Q128" s="153"/>
      <c r="R128" s="154"/>
    </row>
    <row r="129" spans="1:19" ht="15.75">
      <c r="A129" s="160" t="s">
        <v>467</v>
      </c>
      <c r="B129" s="129">
        <v>2</v>
      </c>
      <c r="C129" s="130" t="s">
        <v>25</v>
      </c>
      <c r="D129" s="130" t="s">
        <v>110</v>
      </c>
      <c r="E129" s="130" t="s">
        <v>400</v>
      </c>
      <c r="F129" s="129">
        <v>1148</v>
      </c>
      <c r="G129" s="129">
        <v>80</v>
      </c>
      <c r="H129" s="143">
        <v>30</v>
      </c>
      <c r="I129" s="133">
        <v>633</v>
      </c>
      <c r="J129" s="134">
        <f t="shared" si="13"/>
        <v>1781</v>
      </c>
      <c r="L129" s="152"/>
      <c r="M129" s="152"/>
      <c r="N129" s="152"/>
      <c r="O129" s="153"/>
      <c r="P129" s="153"/>
      <c r="Q129" s="153"/>
      <c r="R129" s="154"/>
    </row>
    <row r="130" spans="1:19" ht="15.75" customHeight="1">
      <c r="A130" s="160" t="s">
        <v>467</v>
      </c>
      <c r="B130" s="146">
        <v>3</v>
      </c>
      <c r="C130" s="147" t="s">
        <v>111</v>
      </c>
      <c r="D130" s="147" t="s">
        <v>106</v>
      </c>
      <c r="E130" s="147" t="s">
        <v>387</v>
      </c>
      <c r="F130" s="146">
        <v>1143</v>
      </c>
      <c r="G130" s="146">
        <v>79</v>
      </c>
      <c r="H130" s="148">
        <v>33</v>
      </c>
      <c r="I130" s="139">
        <v>620</v>
      </c>
      <c r="J130" s="140">
        <f t="shared" si="13"/>
        <v>1763</v>
      </c>
      <c r="L130" s="158"/>
      <c r="M130" s="158"/>
      <c r="N130" s="158"/>
      <c r="O130" s="158"/>
      <c r="P130" s="158"/>
      <c r="Q130" s="158"/>
      <c r="R130" s="158"/>
    </row>
    <row r="131" spans="1:19" ht="15.75" customHeight="1">
      <c r="A131" s="160" t="s">
        <v>467</v>
      </c>
      <c r="B131" s="146">
        <v>4</v>
      </c>
      <c r="C131" s="147" t="s">
        <v>26</v>
      </c>
      <c r="D131" s="147" t="s">
        <v>108</v>
      </c>
      <c r="E131" s="147" t="s">
        <v>132</v>
      </c>
      <c r="F131" s="146">
        <v>1096</v>
      </c>
      <c r="G131" s="146">
        <v>48</v>
      </c>
      <c r="H131" s="148">
        <v>44</v>
      </c>
      <c r="I131" s="139">
        <v>602</v>
      </c>
      <c r="J131" s="140">
        <f t="shared" si="13"/>
        <v>1698</v>
      </c>
      <c r="L131" s="159"/>
      <c r="M131" s="159"/>
      <c r="N131" s="159"/>
      <c r="O131" s="159"/>
      <c r="P131" s="159"/>
      <c r="Q131" s="159"/>
      <c r="R131" s="159"/>
    </row>
    <row r="132" spans="1:19" ht="15.75">
      <c r="A132" s="160" t="s">
        <v>467</v>
      </c>
      <c r="B132" s="146">
        <v>5</v>
      </c>
      <c r="C132" s="147" t="s">
        <v>112</v>
      </c>
      <c r="D132" s="147" t="s">
        <v>109</v>
      </c>
      <c r="E132" s="147" t="s">
        <v>439</v>
      </c>
      <c r="F132" s="146">
        <v>1132</v>
      </c>
      <c r="G132" s="146">
        <v>67</v>
      </c>
      <c r="H132" s="148">
        <v>46</v>
      </c>
      <c r="I132" s="139">
        <v>486</v>
      </c>
      <c r="J132" s="140">
        <f t="shared" si="13"/>
        <v>1618</v>
      </c>
      <c r="L132" s="152"/>
      <c r="M132" s="152"/>
      <c r="N132" s="152"/>
      <c r="O132" s="153"/>
      <c r="P132" s="153"/>
      <c r="Q132" s="153"/>
      <c r="R132" s="154"/>
    </row>
    <row r="133" spans="1:19">
      <c r="A133" s="160" t="s">
        <v>467</v>
      </c>
      <c r="B133" s="146">
        <v>6</v>
      </c>
      <c r="C133" s="147" t="s">
        <v>215</v>
      </c>
      <c r="D133" s="147" t="s">
        <v>216</v>
      </c>
      <c r="E133" s="147" t="s">
        <v>387</v>
      </c>
      <c r="F133" s="146">
        <v>942</v>
      </c>
      <c r="G133" s="146">
        <v>15</v>
      </c>
      <c r="H133" s="148">
        <v>35</v>
      </c>
      <c r="I133" s="139">
        <v>326</v>
      </c>
      <c r="J133" s="140">
        <f t="shared" si="13"/>
        <v>1268</v>
      </c>
    </row>
    <row r="134" spans="1:19">
      <c r="A134" s="160" t="s">
        <v>467</v>
      </c>
      <c r="B134" s="146">
        <v>7</v>
      </c>
      <c r="C134" s="147" t="s">
        <v>468</v>
      </c>
      <c r="D134" s="147" t="s">
        <v>469</v>
      </c>
      <c r="E134" s="147" t="s">
        <v>439</v>
      </c>
      <c r="F134" s="146">
        <v>1129</v>
      </c>
      <c r="G134" s="146">
        <v>67</v>
      </c>
      <c r="H134" s="148">
        <v>35</v>
      </c>
      <c r="I134" s="139">
        <v>0</v>
      </c>
      <c r="J134" s="140">
        <f t="shared" si="13"/>
        <v>1129</v>
      </c>
    </row>
    <row r="135" spans="1:19">
      <c r="A135" s="160" t="s">
        <v>467</v>
      </c>
      <c r="B135" s="146">
        <v>8</v>
      </c>
      <c r="C135" s="147" t="s">
        <v>195</v>
      </c>
      <c r="D135" s="147" t="s">
        <v>196</v>
      </c>
      <c r="E135" s="147" t="s">
        <v>132</v>
      </c>
      <c r="F135" s="146">
        <v>1066</v>
      </c>
      <c r="G135" s="146">
        <v>37</v>
      </c>
      <c r="H135" s="148">
        <v>54</v>
      </c>
      <c r="I135" s="139">
        <v>0</v>
      </c>
      <c r="J135" s="140">
        <f t="shared" si="13"/>
        <v>1066</v>
      </c>
    </row>
    <row r="136" spans="1:19">
      <c r="A136" s="160" t="s">
        <v>467</v>
      </c>
      <c r="B136" s="146">
        <v>9</v>
      </c>
      <c r="C136" s="147" t="s">
        <v>16</v>
      </c>
      <c r="D136" s="147" t="s">
        <v>107</v>
      </c>
      <c r="E136" s="147" t="s">
        <v>387</v>
      </c>
      <c r="F136" s="146">
        <v>0</v>
      </c>
      <c r="G136" s="146">
        <v>0</v>
      </c>
      <c r="H136" s="148">
        <v>0</v>
      </c>
      <c r="I136" s="139">
        <v>647</v>
      </c>
      <c r="J136" s="140">
        <f t="shared" si="13"/>
        <v>647</v>
      </c>
    </row>
    <row r="137" spans="1:19">
      <c r="A137" s="160" t="s">
        <v>467</v>
      </c>
      <c r="B137" s="146">
        <v>10</v>
      </c>
      <c r="C137" s="147" t="s">
        <v>482</v>
      </c>
      <c r="D137" s="147" t="s">
        <v>213</v>
      </c>
      <c r="E137" s="147" t="s">
        <v>483</v>
      </c>
      <c r="F137" s="146">
        <v>0</v>
      </c>
      <c r="G137" s="146">
        <v>0</v>
      </c>
      <c r="H137" s="148">
        <v>0</v>
      </c>
      <c r="I137" s="139">
        <v>614</v>
      </c>
      <c r="J137" s="140">
        <f t="shared" si="13"/>
        <v>614</v>
      </c>
    </row>
    <row r="138" spans="1:19">
      <c r="A138" s="160" t="s">
        <v>467</v>
      </c>
      <c r="B138" s="146">
        <v>11</v>
      </c>
      <c r="C138" s="147" t="s">
        <v>45</v>
      </c>
      <c r="D138" s="147" t="s">
        <v>214</v>
      </c>
      <c r="E138" s="147" t="s">
        <v>132</v>
      </c>
      <c r="F138" s="146">
        <v>0</v>
      </c>
      <c r="G138" s="146">
        <v>0</v>
      </c>
      <c r="H138" s="148">
        <v>0</v>
      </c>
      <c r="I138" s="139">
        <v>609</v>
      </c>
      <c r="J138" s="140">
        <f t="shared" si="13"/>
        <v>609</v>
      </c>
    </row>
    <row r="139" spans="1:19">
      <c r="A139" s="160" t="s">
        <v>467</v>
      </c>
      <c r="B139" s="146">
        <v>12</v>
      </c>
      <c r="C139" s="147" t="s">
        <v>89</v>
      </c>
      <c r="D139" s="147" t="s">
        <v>83</v>
      </c>
      <c r="E139" s="147" t="s">
        <v>387</v>
      </c>
      <c r="F139" s="146">
        <v>0</v>
      </c>
      <c r="G139" s="146">
        <v>0</v>
      </c>
      <c r="H139" s="148">
        <v>0</v>
      </c>
      <c r="I139" s="139">
        <v>588</v>
      </c>
      <c r="J139" s="140">
        <f t="shared" si="13"/>
        <v>588</v>
      </c>
    </row>
    <row r="140" spans="1:19">
      <c r="L140" s="151"/>
      <c r="M140" s="151"/>
      <c r="N140" s="151"/>
      <c r="O140" s="151"/>
      <c r="P140" s="151"/>
      <c r="Q140" s="151"/>
      <c r="R140" s="151"/>
      <c r="S140" s="151"/>
    </row>
    <row r="141" spans="1:19" ht="21">
      <c r="A141" s="150" t="s">
        <v>376</v>
      </c>
      <c r="B141" s="124" t="s">
        <v>0</v>
      </c>
      <c r="C141" s="123" t="s">
        <v>3</v>
      </c>
      <c r="D141" s="123" t="s">
        <v>4</v>
      </c>
      <c r="E141" s="123" t="s">
        <v>377</v>
      </c>
      <c r="F141" s="124" t="s">
        <v>405</v>
      </c>
      <c r="G141" s="124" t="s">
        <v>379</v>
      </c>
      <c r="H141" s="142" t="s">
        <v>380</v>
      </c>
      <c r="I141" s="127" t="s">
        <v>381</v>
      </c>
      <c r="J141" s="128" t="s">
        <v>382</v>
      </c>
      <c r="L141" s="155"/>
      <c r="M141" s="155"/>
      <c r="N141" s="155"/>
      <c r="O141" s="156"/>
      <c r="P141" s="156"/>
      <c r="Q141" s="156"/>
      <c r="R141" s="157"/>
      <c r="S141" s="151"/>
    </row>
    <row r="142" spans="1:19" ht="15.75">
      <c r="A142" s="160" t="s">
        <v>470</v>
      </c>
      <c r="B142" s="129">
        <v>1</v>
      </c>
      <c r="C142" s="130" t="s">
        <v>119</v>
      </c>
      <c r="D142" s="130" t="s">
        <v>115</v>
      </c>
      <c r="E142" s="130" t="s">
        <v>387</v>
      </c>
      <c r="F142" s="129">
        <v>1087</v>
      </c>
      <c r="G142" s="129">
        <v>40</v>
      </c>
      <c r="H142" s="143">
        <v>52</v>
      </c>
      <c r="I142" s="133">
        <v>545</v>
      </c>
      <c r="J142" s="134">
        <f>SUM(F142+I142)</f>
        <v>1632</v>
      </c>
      <c r="L142" s="152"/>
      <c r="M142" s="152"/>
      <c r="N142" s="152"/>
      <c r="O142" s="153"/>
      <c r="P142" s="153"/>
      <c r="Q142" s="153"/>
      <c r="R142" s="154"/>
      <c r="S142" s="151"/>
    </row>
    <row r="143" spans="1:19" ht="15.75">
      <c r="A143" s="160" t="s">
        <v>470</v>
      </c>
      <c r="B143" s="146">
        <v>2</v>
      </c>
      <c r="C143" s="147" t="s">
        <v>471</v>
      </c>
      <c r="D143" s="147" t="s">
        <v>472</v>
      </c>
      <c r="E143" s="147" t="s">
        <v>439</v>
      </c>
      <c r="F143" s="146">
        <v>1074</v>
      </c>
      <c r="G143" s="146">
        <v>44</v>
      </c>
      <c r="H143" s="148">
        <v>44</v>
      </c>
      <c r="I143" s="139">
        <v>0</v>
      </c>
      <c r="J143" s="140">
        <f>SUM(F143+I143)</f>
        <v>1074</v>
      </c>
      <c r="L143" s="152"/>
      <c r="M143" s="152"/>
      <c r="N143" s="152"/>
      <c r="O143" s="153"/>
      <c r="P143" s="153"/>
      <c r="Q143" s="153"/>
      <c r="R143" s="154"/>
      <c r="S143" s="151"/>
    </row>
    <row r="144" spans="1:19" ht="15.75">
      <c r="A144" s="160" t="s">
        <v>470</v>
      </c>
      <c r="B144" s="146">
        <v>3</v>
      </c>
      <c r="C144" s="147" t="s">
        <v>120</v>
      </c>
      <c r="D144" s="147" t="s">
        <v>116</v>
      </c>
      <c r="E144" s="147" t="s">
        <v>387</v>
      </c>
      <c r="F144" s="146">
        <v>1027</v>
      </c>
      <c r="G144" s="146">
        <v>34</v>
      </c>
      <c r="H144" s="148">
        <v>41</v>
      </c>
      <c r="I144" s="139">
        <v>0</v>
      </c>
      <c r="J144" s="140">
        <f>SUM(F144+I144)</f>
        <v>1027</v>
      </c>
      <c r="L144" s="152"/>
      <c r="M144" s="152"/>
      <c r="N144" s="152"/>
      <c r="O144" s="153"/>
      <c r="P144" s="153"/>
      <c r="Q144" s="153"/>
      <c r="R144" s="154"/>
      <c r="S144" s="151"/>
    </row>
    <row r="145" spans="1:19" ht="15.75">
      <c r="A145" s="160" t="s">
        <v>470</v>
      </c>
      <c r="B145" s="146">
        <v>4</v>
      </c>
      <c r="C145" s="147" t="s">
        <v>473</v>
      </c>
      <c r="D145" s="147" t="s">
        <v>218</v>
      </c>
      <c r="E145" s="147" t="s">
        <v>132</v>
      </c>
      <c r="F145" s="146">
        <v>733</v>
      </c>
      <c r="G145" s="146">
        <v>9</v>
      </c>
      <c r="H145" s="148">
        <v>20</v>
      </c>
      <c r="I145" s="139">
        <v>288</v>
      </c>
      <c r="J145" s="140">
        <f>SUM(F145+I145)</f>
        <v>1021</v>
      </c>
      <c r="L145" s="152"/>
      <c r="M145" s="152"/>
      <c r="N145" s="152"/>
      <c r="O145" s="153"/>
      <c r="P145" s="153"/>
      <c r="Q145" s="153"/>
      <c r="R145" s="154"/>
      <c r="S145" s="151"/>
    </row>
    <row r="146" spans="1:19" ht="15.75">
      <c r="A146" s="160" t="s">
        <v>470</v>
      </c>
      <c r="B146" s="146">
        <v>5</v>
      </c>
      <c r="C146" s="147" t="s">
        <v>474</v>
      </c>
      <c r="D146" s="147" t="s">
        <v>475</v>
      </c>
      <c r="E146" s="147" t="s">
        <v>400</v>
      </c>
      <c r="F146" s="146">
        <v>795</v>
      </c>
      <c r="G146" s="146">
        <v>8</v>
      </c>
      <c r="H146" s="148">
        <v>15</v>
      </c>
      <c r="I146" s="139">
        <v>0</v>
      </c>
      <c r="J146" s="140">
        <f>SUM(F146+I146)</f>
        <v>795</v>
      </c>
      <c r="L146" s="152"/>
      <c r="M146" s="152"/>
      <c r="N146" s="152"/>
      <c r="O146" s="153"/>
      <c r="P146" s="153"/>
      <c r="Q146" s="153"/>
      <c r="R146" s="154"/>
      <c r="S146" s="151"/>
    </row>
    <row r="147" spans="1:19" ht="15.75">
      <c r="A147" s="160" t="s">
        <v>470</v>
      </c>
      <c r="B147" s="146">
        <v>6</v>
      </c>
      <c r="C147" s="147" t="s">
        <v>117</v>
      </c>
      <c r="D147" s="147" t="s">
        <v>113</v>
      </c>
      <c r="E147" s="147" t="s">
        <v>94</v>
      </c>
      <c r="F147" s="146">
        <v>0</v>
      </c>
      <c r="G147" s="146">
        <v>0</v>
      </c>
      <c r="H147" s="148">
        <v>0</v>
      </c>
      <c r="I147" s="139">
        <v>350</v>
      </c>
      <c r="J147" s="140">
        <f>SUM(F147+I147)</f>
        <v>350</v>
      </c>
      <c r="L147" s="152"/>
      <c r="M147" s="152"/>
      <c r="N147" s="152"/>
      <c r="O147" s="153"/>
      <c r="P147" s="153"/>
      <c r="Q147" s="153"/>
      <c r="R147" s="154"/>
      <c r="S147" s="151"/>
    </row>
    <row r="148" spans="1:19">
      <c r="A148" s="160" t="s">
        <v>470</v>
      </c>
      <c r="B148" s="146">
        <v>6</v>
      </c>
      <c r="C148" s="147" t="s">
        <v>219</v>
      </c>
      <c r="D148" s="147" t="s">
        <v>484</v>
      </c>
      <c r="E148" s="147" t="s">
        <v>15</v>
      </c>
      <c r="F148" s="146">
        <v>0</v>
      </c>
      <c r="G148" s="146">
        <v>0</v>
      </c>
      <c r="H148" s="148">
        <v>0</v>
      </c>
      <c r="I148" s="139">
        <v>243</v>
      </c>
      <c r="J148" s="140">
        <f t="shared" ref="J148:J150" si="14">SUM(F148+I148)</f>
        <v>243</v>
      </c>
      <c r="L148" s="151"/>
      <c r="M148" s="151"/>
      <c r="N148" s="151"/>
      <c r="O148" s="151"/>
      <c r="P148" s="151"/>
      <c r="Q148" s="151"/>
      <c r="R148" s="151"/>
      <c r="S148" s="151"/>
    </row>
    <row r="149" spans="1:19">
      <c r="A149" s="160" t="s">
        <v>470</v>
      </c>
      <c r="B149" s="146">
        <v>6</v>
      </c>
      <c r="C149" s="147" t="s">
        <v>221</v>
      </c>
      <c r="D149" s="147" t="s">
        <v>222</v>
      </c>
      <c r="E149" s="147" t="s">
        <v>15</v>
      </c>
      <c r="F149" s="146">
        <v>0</v>
      </c>
      <c r="G149" s="146">
        <v>0</v>
      </c>
      <c r="H149" s="148">
        <v>0</v>
      </c>
      <c r="I149" s="139">
        <v>138</v>
      </c>
      <c r="J149" s="140">
        <f t="shared" si="14"/>
        <v>138</v>
      </c>
    </row>
    <row r="150" spans="1:19">
      <c r="A150" s="160" t="s">
        <v>470</v>
      </c>
      <c r="B150" s="146">
        <v>6</v>
      </c>
      <c r="C150" s="147" t="s">
        <v>10</v>
      </c>
      <c r="D150" s="147" t="s">
        <v>223</v>
      </c>
      <c r="E150" s="147" t="s">
        <v>15</v>
      </c>
      <c r="F150" s="146">
        <v>0</v>
      </c>
      <c r="G150" s="146">
        <v>0</v>
      </c>
      <c r="H150" s="148">
        <v>0</v>
      </c>
      <c r="I150" s="139">
        <v>116</v>
      </c>
      <c r="J150" s="140">
        <f t="shared" si="14"/>
        <v>116</v>
      </c>
    </row>
    <row r="158" spans="1:19">
      <c r="K158" s="151"/>
      <c r="L158" s="151"/>
      <c r="M158" s="151"/>
      <c r="N158" s="151"/>
      <c r="O158" s="151"/>
      <c r="P158" s="151"/>
      <c r="Q158" s="151"/>
      <c r="R158" s="151"/>
      <c r="S158" s="151"/>
    </row>
    <row r="159" spans="1:19">
      <c r="K159" s="151"/>
      <c r="L159" s="151"/>
      <c r="M159" s="151"/>
      <c r="N159" s="151"/>
      <c r="O159" s="151"/>
      <c r="P159" s="151"/>
      <c r="Q159" s="151"/>
      <c r="R159" s="151"/>
      <c r="S159" s="151"/>
    </row>
    <row r="160" spans="1:19" ht="15.75">
      <c r="K160" s="151"/>
      <c r="L160" s="152"/>
      <c r="M160" s="152"/>
      <c r="N160" s="152"/>
      <c r="O160" s="153"/>
      <c r="P160" s="153"/>
      <c r="Q160" s="153"/>
      <c r="R160" s="154"/>
      <c r="S160" s="151"/>
    </row>
    <row r="161" spans="11:19" ht="21">
      <c r="K161" s="151"/>
      <c r="L161" s="155"/>
      <c r="M161" s="155"/>
      <c r="N161" s="155"/>
      <c r="O161" s="156"/>
      <c r="P161" s="156"/>
      <c r="Q161" s="156"/>
      <c r="R161" s="157"/>
      <c r="S161" s="151"/>
    </row>
    <row r="162" spans="11:19" ht="15.75">
      <c r="K162" s="151"/>
      <c r="L162" s="152"/>
      <c r="M162" s="152"/>
      <c r="N162" s="152"/>
      <c r="O162" s="153"/>
      <c r="P162" s="153"/>
      <c r="Q162" s="153"/>
      <c r="R162" s="154"/>
      <c r="S162" s="151"/>
    </row>
    <row r="163" spans="11:19" ht="15.75">
      <c r="K163" s="151"/>
      <c r="L163" s="152"/>
      <c r="M163" s="152"/>
      <c r="N163" s="152"/>
      <c r="O163" s="153"/>
      <c r="P163" s="153"/>
      <c r="Q163" s="153"/>
      <c r="R163" s="154"/>
      <c r="S163" s="151"/>
    </row>
    <row r="164" spans="11:19" ht="15.75">
      <c r="K164" s="151"/>
      <c r="L164" s="152"/>
      <c r="M164" s="152"/>
      <c r="N164" s="152"/>
      <c r="O164" s="153"/>
      <c r="P164" s="153"/>
      <c r="Q164" s="153"/>
      <c r="R164" s="154"/>
      <c r="S164" s="151"/>
    </row>
    <row r="165" spans="11:19" ht="15.75">
      <c r="K165" s="151"/>
      <c r="L165" s="152"/>
      <c r="M165" s="152"/>
      <c r="N165" s="152"/>
      <c r="O165" s="153"/>
      <c r="P165" s="153"/>
      <c r="Q165" s="153"/>
      <c r="R165" s="154"/>
      <c r="S165" s="151"/>
    </row>
    <row r="166" spans="11:19" ht="15.75">
      <c r="K166" s="151"/>
      <c r="L166" s="152"/>
      <c r="M166" s="152"/>
      <c r="N166" s="152"/>
      <c r="O166" s="153"/>
      <c r="P166" s="153"/>
      <c r="Q166" s="153"/>
      <c r="R166" s="154"/>
      <c r="S166" s="151"/>
    </row>
    <row r="167" spans="11:19" ht="15.75">
      <c r="K167" s="151"/>
      <c r="L167" s="152"/>
      <c r="M167" s="152"/>
      <c r="N167" s="152"/>
      <c r="O167" s="153"/>
      <c r="P167" s="153"/>
      <c r="Q167" s="153"/>
      <c r="R167" s="154"/>
      <c r="S167" s="151"/>
    </row>
    <row r="168" spans="11:19" ht="15.75">
      <c r="K168" s="151"/>
      <c r="L168" s="152"/>
      <c r="M168" s="152"/>
      <c r="N168" s="152"/>
      <c r="O168" s="153"/>
      <c r="P168" s="153"/>
      <c r="Q168" s="153"/>
      <c r="R168" s="154"/>
      <c r="S168" s="151"/>
    </row>
    <row r="169" spans="11:19" ht="15.75">
      <c r="K169" s="151"/>
      <c r="L169" s="152"/>
      <c r="M169" s="152"/>
      <c r="N169" s="152"/>
      <c r="O169" s="153"/>
      <c r="P169" s="153"/>
      <c r="Q169" s="153"/>
      <c r="R169" s="154"/>
      <c r="S169" s="151"/>
    </row>
    <row r="170" spans="11:19" ht="15.75">
      <c r="K170" s="151"/>
      <c r="L170" s="152"/>
      <c r="M170" s="152"/>
      <c r="N170" s="152"/>
      <c r="O170" s="153"/>
      <c r="P170" s="153"/>
      <c r="Q170" s="153"/>
      <c r="R170" s="154"/>
      <c r="S170" s="151"/>
    </row>
    <row r="171" spans="11:19" ht="15.75">
      <c r="K171" s="151"/>
      <c r="L171" s="152"/>
      <c r="M171" s="152"/>
      <c r="N171" s="152"/>
      <c r="O171" s="153"/>
      <c r="P171" s="153"/>
      <c r="Q171" s="153"/>
      <c r="R171" s="154"/>
      <c r="S171" s="151"/>
    </row>
    <row r="172" spans="11:19" ht="15.75">
      <c r="K172" s="151"/>
      <c r="L172" s="152"/>
      <c r="M172" s="152"/>
      <c r="N172" s="152"/>
      <c r="O172" s="153"/>
      <c r="P172" s="153"/>
      <c r="Q172" s="153"/>
      <c r="R172" s="154"/>
      <c r="S172" s="151"/>
    </row>
    <row r="173" spans="11:19" ht="15.75">
      <c r="K173" s="151"/>
      <c r="L173" s="152"/>
      <c r="M173" s="152"/>
      <c r="N173" s="152"/>
      <c r="O173" s="153"/>
      <c r="P173" s="153"/>
      <c r="Q173" s="153"/>
      <c r="R173" s="154"/>
      <c r="S173" s="151"/>
    </row>
    <row r="174" spans="11:19" ht="15.75">
      <c r="K174" s="151"/>
      <c r="L174" s="152"/>
      <c r="M174" s="152"/>
      <c r="N174" s="152"/>
      <c r="O174" s="153"/>
      <c r="P174" s="153"/>
      <c r="Q174" s="153"/>
      <c r="R174" s="154"/>
      <c r="S174" s="151"/>
    </row>
    <row r="175" spans="11:19" ht="15.75">
      <c r="K175" s="151"/>
      <c r="L175" s="152"/>
      <c r="M175" s="152"/>
      <c r="N175" s="152"/>
      <c r="O175" s="153"/>
      <c r="P175" s="153"/>
      <c r="Q175" s="153"/>
      <c r="R175" s="154"/>
      <c r="S175" s="151"/>
    </row>
    <row r="176" spans="11:19" ht="15.75">
      <c r="K176" s="151"/>
      <c r="L176" s="152"/>
      <c r="M176" s="152"/>
      <c r="N176" s="152"/>
      <c r="O176" s="153"/>
      <c r="P176" s="153"/>
      <c r="Q176" s="153"/>
      <c r="R176" s="154"/>
      <c r="S176" s="151"/>
    </row>
    <row r="177" spans="11:19">
      <c r="K177" s="151"/>
      <c r="L177" s="151"/>
      <c r="M177" s="151"/>
      <c r="N177" s="151"/>
      <c r="O177" s="151"/>
      <c r="P177" s="151"/>
      <c r="Q177" s="151"/>
      <c r="R177" s="151"/>
      <c r="S177" s="151"/>
    </row>
    <row r="178" spans="11:19" ht="15.75">
      <c r="K178" s="151"/>
      <c r="L178" s="152"/>
      <c r="M178" s="152"/>
      <c r="N178" s="152"/>
      <c r="O178" s="153"/>
      <c r="P178" s="153"/>
      <c r="Q178" s="153"/>
      <c r="R178" s="154"/>
      <c r="S178" s="151"/>
    </row>
    <row r="179" spans="11:19" ht="15.75">
      <c r="K179" s="151"/>
      <c r="L179" s="152"/>
      <c r="M179" s="152"/>
      <c r="N179" s="152"/>
      <c r="O179" s="153"/>
      <c r="P179" s="153"/>
      <c r="Q179" s="153"/>
      <c r="R179" s="154"/>
      <c r="S179" s="151"/>
    </row>
    <row r="180" spans="11:19" ht="15.75">
      <c r="K180" s="151"/>
      <c r="L180" s="152"/>
      <c r="M180" s="152"/>
      <c r="N180" s="152"/>
      <c r="O180" s="153"/>
      <c r="P180" s="153"/>
      <c r="Q180" s="153"/>
      <c r="R180" s="154"/>
      <c r="S180" s="151"/>
    </row>
    <row r="181" spans="11:19" ht="15.75">
      <c r="K181" s="151"/>
      <c r="L181" s="152"/>
      <c r="M181" s="152"/>
      <c r="N181" s="152"/>
      <c r="O181" s="153"/>
      <c r="P181" s="153"/>
      <c r="Q181" s="153"/>
      <c r="R181" s="154"/>
      <c r="S181" s="151"/>
    </row>
    <row r="182" spans="11:19" ht="15.75">
      <c r="K182" s="151"/>
      <c r="L182" s="152"/>
      <c r="M182" s="152"/>
      <c r="N182" s="152"/>
      <c r="O182" s="153"/>
      <c r="P182" s="153"/>
      <c r="Q182" s="153"/>
      <c r="R182" s="154"/>
      <c r="S182" s="151"/>
    </row>
    <row r="183" spans="11:19" ht="15.75">
      <c r="K183" s="151"/>
      <c r="L183" s="152"/>
      <c r="M183" s="152"/>
      <c r="N183" s="152"/>
      <c r="O183" s="153"/>
      <c r="P183" s="151"/>
      <c r="Q183" s="151"/>
      <c r="R183" s="151"/>
      <c r="S183" s="151"/>
    </row>
  </sheetData>
  <mergeCells count="10">
    <mergeCell ref="L161:N161"/>
    <mergeCell ref="L3:N3"/>
    <mergeCell ref="L103:R103"/>
    <mergeCell ref="L141:N141"/>
    <mergeCell ref="L116:N116"/>
    <mergeCell ref="L130:R130"/>
    <mergeCell ref="L25:N25"/>
    <mergeCell ref="A1:K1"/>
    <mergeCell ref="L62:R62"/>
    <mergeCell ref="L83:N8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</vt:lpstr>
      <vt:lpstr>Team Rankings</vt:lpstr>
      <vt:lpstr>Team and Mixed Team Results</vt:lpstr>
      <vt:lpstr>All East Summary</vt:lpstr>
    </vt:vector>
  </TitlesOfParts>
  <Manager/>
  <Company>USA Archery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Callie Grieser</dc:creator>
  <cp:keywords/>
  <dc:description/>
  <cp:lastModifiedBy>Bob Ryder</cp:lastModifiedBy>
  <cp:revision/>
  <cp:lastPrinted>2022-04-25T00:15:26Z</cp:lastPrinted>
  <dcterms:created xsi:type="dcterms:W3CDTF">2017-03-15T00:47:03Z</dcterms:created>
  <dcterms:modified xsi:type="dcterms:W3CDTF">2023-04-24T20:09:03Z</dcterms:modified>
  <cp:category/>
  <cp:contentStatus/>
</cp:coreProperties>
</file>